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92.168.10.80\share\ポスティング\ﾎﾟｽﾃｨﾝｸﾞ事業部\ポスティング\配布発注書\26年12月～27年2月ポスティング発注書\長岡\"/>
    </mc:Choice>
  </mc:AlternateContent>
  <xr:revisionPtr revIDLastSave="0" documentId="13_ncr:1_{C48504D4-E3A9-4369-8046-C60A779EE74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お願い" sheetId="1" r:id="rId1"/>
    <sheet name="まるごとチラシ折込発注書" sheetId="2" r:id="rId2"/>
    <sheet name="チラシのみ配布発注書R8.12" sheetId="4" r:id="rId3"/>
    <sheet name="チラシのみ配布発注書R9.1~2" sheetId="5" r:id="rId4"/>
  </sheets>
  <definedNames>
    <definedName name="_xlnm.Print_Area" localSheetId="0">お願い!$A$1:$I$19</definedName>
    <definedName name="_xlnm.Print_Area" localSheetId="2">チラシのみ配布発注書R8.12!$A$1:$L$96</definedName>
    <definedName name="_xlnm.Print_Area" localSheetId="3">'チラシのみ配布発注書R9.1~2'!$A$1:$L$50</definedName>
    <definedName name="_xlnm.Print_Area" localSheetId="1">まるごとチラシ折込発注書!$A$1:$L$96</definedName>
  </definedNames>
  <calcPr calcId="191029"/>
</workbook>
</file>

<file path=xl/calcChain.xml><?xml version="1.0" encoding="utf-8"?>
<calcChain xmlns="http://schemas.openxmlformats.org/spreadsheetml/2006/main">
  <c r="J46" i="5" l="1"/>
  <c r="H48" i="5"/>
  <c r="L39" i="5"/>
  <c r="K39" i="5"/>
  <c r="G48" i="5"/>
  <c r="K40" i="5" s="1"/>
  <c r="J50" i="5"/>
  <c r="J49" i="5"/>
  <c r="J47" i="5"/>
  <c r="H80" i="4"/>
  <c r="G4" i="4" s="1"/>
  <c r="C95" i="2"/>
  <c r="K88" i="2"/>
  <c r="G80" i="2"/>
  <c r="K46" i="2"/>
  <c r="L46" i="2"/>
  <c r="J54" i="2"/>
  <c r="H49" i="4"/>
  <c r="J51" i="4"/>
  <c r="A52" i="4"/>
  <c r="E52" i="4"/>
  <c r="J52" i="4"/>
  <c r="L52" i="4"/>
  <c r="J53" i="4"/>
  <c r="L53" i="4"/>
  <c r="J54" i="4"/>
  <c r="L54" i="4"/>
  <c r="G80" i="4"/>
  <c r="F94" i="4"/>
  <c r="F93" i="4"/>
  <c r="F91" i="4"/>
  <c r="F90" i="4"/>
  <c r="L46" i="4"/>
  <c r="K46" i="4"/>
  <c r="G4" i="5" l="1"/>
  <c r="G88" i="2"/>
  <c r="G52" i="4"/>
  <c r="G82" i="4"/>
  <c r="F95" i="2" l="1"/>
  <c r="D95" i="2"/>
  <c r="F94" i="2"/>
  <c r="F92" i="2"/>
  <c r="F91" i="2"/>
  <c r="L88" i="2"/>
  <c r="H80" i="2"/>
  <c r="L54" i="2"/>
  <c r="L53" i="2"/>
  <c r="J53" i="2"/>
  <c r="L52" i="2"/>
  <c r="J52" i="2"/>
  <c r="E52" i="2"/>
  <c r="A52" i="2"/>
  <c r="J51" i="2"/>
  <c r="H49" i="2"/>
  <c r="G4" i="2" l="1"/>
  <c r="G52" i="2" s="1"/>
</calcChain>
</file>

<file path=xl/sharedStrings.xml><?xml version="1.0" encoding="utf-8"?>
<sst xmlns="http://schemas.openxmlformats.org/spreadsheetml/2006/main" count="1145" uniqueCount="453">
  <si>
    <t>ご発注時の注意</t>
  </si>
  <si>
    <t>まるごと生活情報と同時に配布をお考えの方</t>
  </si>
  <si>
    <t>多くのエリアで調整される場合は、受注を拒否させていただく場合がございます。</t>
  </si>
  <si>
    <t>チラシのみの配布をお考えの方</t>
  </si>
  <si>
    <t>どうしても調整を行いたい場合は、前もって担当者へご連絡ください。</t>
  </si>
  <si>
    <t>納品時の注意</t>
  </si>
  <si>
    <t>総枚数の2％か200枚、いずれか少ない枚数を予備としてお付けください。</t>
  </si>
  <si>
    <t>弊社では機械を使った丁合を導入しております。</t>
  </si>
  <si>
    <t>チラシが足りない場合は、配布できない地域が出る場合があります。</t>
  </si>
  <si>
    <t>必ず予備をお付けください。</t>
  </si>
  <si>
    <t>その他、配布物発注に際しての詳細な免責・注意事項については</t>
  </si>
  <si>
    <t>こちらをご確認ください➡</t>
  </si>
  <si>
    <t>以上の点を十分ご理解いただきご注文下さい</t>
  </si>
  <si>
    <t>チラシ折込発注書</t>
  </si>
  <si>
    <t>発注先</t>
  </si>
  <si>
    <t>折り込むチラシの企業名/チラシ名</t>
  </si>
  <si>
    <t>申込号</t>
  </si>
  <si>
    <t>枚数</t>
  </si>
  <si>
    <t>代理店</t>
  </si>
  <si>
    <t>電話番号</t>
  </si>
  <si>
    <t>貴社担当</t>
  </si>
  <si>
    <t>サイズ</t>
  </si>
  <si>
    <t>弊社担当</t>
  </si>
  <si>
    <t>配布希望エリアと上記太枠内全てご記入ください</t>
  </si>
  <si>
    <t>単価</t>
  </si>
  <si>
    <t>入荷予定日</t>
  </si>
  <si>
    <t>●長岡川東エリア</t>
  </si>
  <si>
    <t>No.</t>
  </si>
  <si>
    <t>町名</t>
  </si>
  <si>
    <t>配布部数</t>
  </si>
  <si>
    <t>1-1</t>
  </si>
  <si>
    <t>南町1～3</t>
  </si>
  <si>
    <t>19-1</t>
  </si>
  <si>
    <t>西神田町1～2
西神田町</t>
  </si>
  <si>
    <t>38-2</t>
  </si>
  <si>
    <t>要町1～3
西宮内1～2</t>
  </si>
  <si>
    <t>1-2</t>
  </si>
  <si>
    <t>柏町1～2</t>
  </si>
  <si>
    <t>19-2</t>
  </si>
  <si>
    <t>石内1～2
泉1～2</t>
  </si>
  <si>
    <t>39-1</t>
  </si>
  <si>
    <t>三和、三和町
左近、左近町、宮内町</t>
  </si>
  <si>
    <t>2-1</t>
  </si>
  <si>
    <t>千歳1～3
宮原1～3</t>
  </si>
  <si>
    <t>20-1</t>
  </si>
  <si>
    <t>長町1～2
稽古町</t>
  </si>
  <si>
    <t>40-1</t>
  </si>
  <si>
    <t>今井1～3</t>
  </si>
  <si>
    <t>3-1</t>
  </si>
  <si>
    <t>幸町1～3
千手1～3</t>
  </si>
  <si>
    <t>20-2</t>
  </si>
  <si>
    <t>神田1～3
袋町1～3、関東町</t>
  </si>
  <si>
    <t>41-1</t>
  </si>
  <si>
    <t>平島1～3
平島町</t>
  </si>
  <si>
    <t>4-1</t>
  </si>
  <si>
    <t>西千手1～3</t>
  </si>
  <si>
    <t>21-1</t>
  </si>
  <si>
    <t>福住1～3</t>
  </si>
  <si>
    <t>41-2</t>
  </si>
  <si>
    <t>水梨町</t>
  </si>
  <si>
    <t>4-1-2</t>
  </si>
  <si>
    <t>草生津1～3</t>
  </si>
  <si>
    <t>21-2</t>
  </si>
  <si>
    <t>東神田1～3
愛宕1～3</t>
  </si>
  <si>
    <t>44-1</t>
  </si>
  <si>
    <t>大町1～3
東大町、城南</t>
  </si>
  <si>
    <t>4-2</t>
  </si>
  <si>
    <t>山田1～3</t>
  </si>
  <si>
    <t>22-1</t>
  </si>
  <si>
    <t>干場1～2</t>
  </si>
  <si>
    <t>44-2</t>
  </si>
  <si>
    <t>上条、豊田</t>
  </si>
  <si>
    <t>5-1</t>
  </si>
  <si>
    <t>台町1～2
弓町1～2</t>
  </si>
  <si>
    <t>22-2</t>
  </si>
  <si>
    <t>地蔵1～2</t>
  </si>
  <si>
    <t>45-1</t>
  </si>
  <si>
    <t>高町1～4、高畑町
町田町</t>
  </si>
  <si>
    <t>6-1</t>
  </si>
  <si>
    <t>四郎丸1～4</t>
  </si>
  <si>
    <t>23-1</t>
  </si>
  <si>
    <t>今朝白1</t>
  </si>
  <si>
    <t>46-1</t>
  </si>
  <si>
    <t>中沢3
中沢町(一部)</t>
  </si>
  <si>
    <t>7-1</t>
  </si>
  <si>
    <t>学校町1</t>
  </si>
  <si>
    <t>23-2</t>
  </si>
  <si>
    <t>今朝白2</t>
  </si>
  <si>
    <t>46-1-2</t>
  </si>
  <si>
    <t>中沢4
中沢町(一部)</t>
  </si>
  <si>
    <t>7-2</t>
  </si>
  <si>
    <t>学校町2</t>
  </si>
  <si>
    <t>23-3</t>
  </si>
  <si>
    <t>今朝白3</t>
  </si>
  <si>
    <t>46-2</t>
  </si>
  <si>
    <t>中沢1</t>
  </si>
  <si>
    <t>7-3</t>
  </si>
  <si>
    <t>学校町3</t>
  </si>
  <si>
    <t>24-1</t>
  </si>
  <si>
    <t>川崎1(一部)</t>
  </si>
  <si>
    <t>46-2-2</t>
  </si>
  <si>
    <t>中沢2</t>
  </si>
  <si>
    <t>8-1</t>
  </si>
  <si>
    <t>金房1～3</t>
  </si>
  <si>
    <t>24-2</t>
  </si>
  <si>
    <t>川崎1～2</t>
  </si>
  <si>
    <t>46-3</t>
  </si>
  <si>
    <t>長倉3～4
長倉南</t>
  </si>
  <si>
    <t>8-2</t>
  </si>
  <si>
    <t>土合1～3</t>
  </si>
  <si>
    <t>25-1</t>
  </si>
  <si>
    <t>川崎3</t>
  </si>
  <si>
    <t>46-3-2</t>
  </si>
  <si>
    <t>長倉1～2
悠久町4</t>
  </si>
  <si>
    <t>8-3</t>
  </si>
  <si>
    <t>土合4～5</t>
  </si>
  <si>
    <t>25-2</t>
  </si>
  <si>
    <t>川崎町(一部)</t>
  </si>
  <si>
    <t>47-1</t>
  </si>
  <si>
    <t>若草町1～3</t>
  </si>
  <si>
    <t>9-1</t>
  </si>
  <si>
    <t>前田1～3</t>
  </si>
  <si>
    <t>26-1</t>
  </si>
  <si>
    <t>川崎4～5</t>
  </si>
  <si>
    <t>48-1</t>
  </si>
  <si>
    <t>中貫町1～3
悠久町1～3</t>
  </si>
  <si>
    <t>9-1-2</t>
  </si>
  <si>
    <t>美沢1
長倉西町</t>
  </si>
  <si>
    <t>27-1</t>
  </si>
  <si>
    <t>川崎6</t>
  </si>
  <si>
    <t>49-1</t>
  </si>
  <si>
    <t>下々条町</t>
  </si>
  <si>
    <t>9-2</t>
  </si>
  <si>
    <t>美沢2～4
四郎丸町(一部)</t>
  </si>
  <si>
    <t>27-2</t>
  </si>
  <si>
    <t>川崎町(一部)、平柳</t>
  </si>
  <si>
    <t>49-1-2</t>
  </si>
  <si>
    <t>下々条3～4</t>
  </si>
  <si>
    <t>10-1</t>
  </si>
  <si>
    <t>住吉1～3</t>
  </si>
  <si>
    <t>28-1</t>
  </si>
  <si>
    <t>新町1～2
東新町1～3</t>
  </si>
  <si>
    <t>49-2</t>
  </si>
  <si>
    <t>宝4～5
中瀬1～2</t>
  </si>
  <si>
    <t>10-2</t>
  </si>
  <si>
    <t>末広1～3</t>
  </si>
  <si>
    <t>28-2</t>
  </si>
  <si>
    <t>東栄1～3
琴平1～3</t>
  </si>
  <si>
    <t>49-3</t>
  </si>
  <si>
    <t>北園町
下々条1～2</t>
  </si>
  <si>
    <t>10-2-1</t>
  </si>
  <si>
    <t>曙1～3</t>
  </si>
  <si>
    <t>29-1</t>
  </si>
  <si>
    <t>西新町1～2
東蔵王2～3</t>
  </si>
  <si>
    <t>49-3-1</t>
  </si>
  <si>
    <t>原町1～2
宝1～3</t>
  </si>
  <si>
    <t>10-3</t>
  </si>
  <si>
    <t>花園1～3</t>
  </si>
  <si>
    <t>29-2</t>
  </si>
  <si>
    <t>蔵王1～2</t>
  </si>
  <si>
    <t>50-1</t>
  </si>
  <si>
    <t>高見町</t>
  </si>
  <si>
    <t>10-4</t>
  </si>
  <si>
    <t>花園東1～2
錦1～3</t>
  </si>
  <si>
    <t>29-3</t>
  </si>
  <si>
    <t>西蔵王1～3</t>
  </si>
  <si>
    <t>50-2</t>
  </si>
  <si>
    <t>高見、黒津(一部)</t>
  </si>
  <si>
    <t>10-5</t>
  </si>
  <si>
    <t>花園南</t>
  </si>
  <si>
    <t>30-1</t>
  </si>
  <si>
    <t>寿1～3</t>
  </si>
  <si>
    <t>50-3</t>
  </si>
  <si>
    <t>天神町</t>
  </si>
  <si>
    <t>10-6</t>
  </si>
  <si>
    <t>旭岡</t>
  </si>
  <si>
    <t>30-2</t>
  </si>
  <si>
    <t>城岡1～3</t>
  </si>
  <si>
    <t>51-1</t>
  </si>
  <si>
    <t>東高見1、高見1～2
新組町(一部)</t>
  </si>
  <si>
    <t>11-1</t>
  </si>
  <si>
    <t>大手通1～2
城内町1～3</t>
  </si>
  <si>
    <t>31-1</t>
  </si>
  <si>
    <t>宮内1～2</t>
  </si>
  <si>
    <t>52-1</t>
  </si>
  <si>
    <t>美園</t>
  </si>
  <si>
    <t>11-2</t>
  </si>
  <si>
    <t>殿町1～3
旭町1～2</t>
  </si>
  <si>
    <t>31-2</t>
  </si>
  <si>
    <t>宮内3～4</t>
  </si>
  <si>
    <t>52-2</t>
  </si>
  <si>
    <t>豊</t>
  </si>
  <si>
    <t>11-3</t>
  </si>
  <si>
    <t>東坂之上町1～3
坂之上町1～3</t>
  </si>
  <si>
    <t>32-1</t>
  </si>
  <si>
    <t>宮内5～6</t>
  </si>
  <si>
    <t>52-3</t>
  </si>
  <si>
    <t>新保1</t>
  </si>
  <si>
    <t>12-1</t>
  </si>
  <si>
    <t>表町1～2</t>
  </si>
  <si>
    <t>32-2</t>
  </si>
  <si>
    <t>宮内7～8</t>
  </si>
  <si>
    <t>53-1</t>
  </si>
  <si>
    <t>新保2～3</t>
  </si>
  <si>
    <t>12-2</t>
  </si>
  <si>
    <t>表町3～4
呉服町</t>
  </si>
  <si>
    <t>33-1</t>
  </si>
  <si>
    <t>53-2</t>
  </si>
  <si>
    <t>新保4～6</t>
  </si>
  <si>
    <t>13-1</t>
  </si>
  <si>
    <t>本町2～3
渡里町</t>
  </si>
  <si>
    <t>34-1</t>
  </si>
  <si>
    <t>摂田屋1～2</t>
  </si>
  <si>
    <t>54-1</t>
  </si>
  <si>
    <t>堀金1～3</t>
  </si>
  <si>
    <t>13-2</t>
  </si>
  <si>
    <t>本町1、上田町
船江町、柳原町</t>
  </si>
  <si>
    <t>34-2</t>
  </si>
  <si>
    <t>摂田屋3～5</t>
  </si>
  <si>
    <t>54-2</t>
  </si>
  <si>
    <t>永田1～4
永田町(一部)</t>
  </si>
  <si>
    <t>14-1</t>
  </si>
  <si>
    <t>中島1～2</t>
  </si>
  <si>
    <t>34-3</t>
  </si>
  <si>
    <t>摂田屋町</t>
  </si>
  <si>
    <t>55-1</t>
  </si>
  <si>
    <t>稲保町1～2</t>
  </si>
  <si>
    <t>14-2</t>
  </si>
  <si>
    <t>中島3～4</t>
  </si>
  <si>
    <t>35-1</t>
  </si>
  <si>
    <t>曲新町1～3
曲新町</t>
  </si>
  <si>
    <t>55-1-2</t>
  </si>
  <si>
    <t>稲保南、稲葉</t>
  </si>
  <si>
    <t>15-1</t>
  </si>
  <si>
    <t>中島5～7</t>
  </si>
  <si>
    <t>36-1</t>
  </si>
  <si>
    <t>上前島町3
前島町</t>
  </si>
  <si>
    <t>55-2</t>
  </si>
  <si>
    <t>小曽根
亀貝</t>
  </si>
  <si>
    <t>16-1</t>
  </si>
  <si>
    <t>日赤町、信濃、春日</t>
  </si>
  <si>
    <t>36-2</t>
  </si>
  <si>
    <t>上前島町2
前島町</t>
  </si>
  <si>
    <t>56-1</t>
  </si>
  <si>
    <t>中興野(刈谷田川側)</t>
  </si>
  <si>
    <t>17-1</t>
  </si>
  <si>
    <t>水道町1～5</t>
  </si>
  <si>
    <t>37-1</t>
  </si>
  <si>
    <t>豊詰町</t>
  </si>
  <si>
    <t>56-2</t>
  </si>
  <si>
    <t>中興野(国道8号線側)
幸南</t>
  </si>
  <si>
    <t>18-1</t>
  </si>
  <si>
    <t>昭和1～2</t>
  </si>
  <si>
    <t>37-2</t>
  </si>
  <si>
    <t>下条町</t>
  </si>
  <si>
    <t>長岡川東エリア合計</t>
  </si>
  <si>
    <t>18-2</t>
  </si>
  <si>
    <t>松葉1～2</t>
  </si>
  <si>
    <t>38-1</t>
  </si>
  <si>
    <t>宮栄1～3</t>
  </si>
  <si>
    <t>●長岡川西エリア</t>
  </si>
  <si>
    <t>●見附エリア</t>
  </si>
  <si>
    <t>57-1</t>
  </si>
  <si>
    <t>大島本町1～3</t>
  </si>
  <si>
    <t>70-1</t>
  </si>
  <si>
    <t>本町1～2</t>
  </si>
  <si>
    <t>57-2</t>
  </si>
  <si>
    <t>大島本町4～5</t>
  </si>
  <si>
    <t>71-1</t>
  </si>
  <si>
    <t>福山町、七日町
石動南町(一部)</t>
  </si>
  <si>
    <t>本町3～4</t>
  </si>
  <si>
    <t>58-1</t>
  </si>
  <si>
    <t>大島新町1～5</t>
  </si>
  <si>
    <t>71-2</t>
  </si>
  <si>
    <t>南七日町</t>
  </si>
  <si>
    <t>1-3</t>
  </si>
  <si>
    <t>元町1～2</t>
  </si>
  <si>
    <t>59-1</t>
  </si>
  <si>
    <t>緑町1</t>
  </si>
  <si>
    <t>72-1</t>
  </si>
  <si>
    <t>新町1～3</t>
  </si>
  <si>
    <t>59-2</t>
  </si>
  <si>
    <t>緑町2～3</t>
  </si>
  <si>
    <t>72-2</t>
  </si>
  <si>
    <t>石動町（一部）</t>
  </si>
  <si>
    <t>南本町1～2</t>
  </si>
  <si>
    <t>60-1</t>
  </si>
  <si>
    <t>大山1～3</t>
  </si>
  <si>
    <t>73-1</t>
  </si>
  <si>
    <t>上除町西1、2(一部)
上除町(一部)</t>
  </si>
  <si>
    <t>3-2</t>
  </si>
  <si>
    <t>南本町2～3</t>
  </si>
  <si>
    <t>60-2</t>
  </si>
  <si>
    <t>北山1～2</t>
  </si>
  <si>
    <t>73-2</t>
  </si>
  <si>
    <t>関原東町</t>
  </si>
  <si>
    <t>学校町1
(ネーブル見附側)</t>
  </si>
  <si>
    <t>60-2-2</t>
  </si>
  <si>
    <t>北山3～4</t>
  </si>
  <si>
    <t>73-3</t>
  </si>
  <si>
    <t>上除町(一部)
上除町西2(一部)</t>
  </si>
  <si>
    <t>学校町1
(見附小学校側)</t>
  </si>
  <si>
    <t>61-1</t>
  </si>
  <si>
    <t>下山1～2</t>
  </si>
  <si>
    <t>74-1</t>
  </si>
  <si>
    <t>関原南1～5</t>
  </si>
  <si>
    <t>61-1-2</t>
  </si>
  <si>
    <t>下山5～6</t>
  </si>
  <si>
    <t>75-1</t>
  </si>
  <si>
    <t>関原町1、関原西町
五反田町(一部)</t>
  </si>
  <si>
    <t>昭和町1～2</t>
  </si>
  <si>
    <t>61-2</t>
  </si>
  <si>
    <t>下山3～4
西津町、七日町(一部)</t>
  </si>
  <si>
    <t>75-2</t>
  </si>
  <si>
    <t>関原町2,5</t>
  </si>
  <si>
    <t>5-2</t>
  </si>
  <si>
    <t>市野坪町、福島町
葛巻町(一部)</t>
  </si>
  <si>
    <t>62-1</t>
  </si>
  <si>
    <t>希望が丘1
希望が丘南5～6</t>
  </si>
  <si>
    <t>75-3</t>
  </si>
  <si>
    <t>関原町3,5
白鳥町</t>
  </si>
  <si>
    <t>本所1(市野坪側)</t>
  </si>
  <si>
    <t>62-2</t>
  </si>
  <si>
    <t>希望が丘2～4</t>
  </si>
  <si>
    <t>76-1</t>
  </si>
  <si>
    <t>青葉台2,4</t>
  </si>
  <si>
    <t>6-1-2</t>
  </si>
  <si>
    <t>本所1（学校町側）</t>
  </si>
  <si>
    <t>63-1</t>
  </si>
  <si>
    <t>三ツ郷屋1～2
三ツ郷屋町</t>
  </si>
  <si>
    <t>76-1-2</t>
  </si>
  <si>
    <t>陽光台</t>
  </si>
  <si>
    <t>6-2</t>
  </si>
  <si>
    <t>本所1(見附高校側)</t>
  </si>
  <si>
    <t>64-1</t>
  </si>
  <si>
    <t>古正寺1～2
古正寺町</t>
  </si>
  <si>
    <t>76-2</t>
  </si>
  <si>
    <t>青葉台3</t>
  </si>
  <si>
    <t>6-2-2</t>
  </si>
  <si>
    <t>本所1(保育園側)</t>
  </si>
  <si>
    <t>64-2</t>
  </si>
  <si>
    <t>千秋1～2、寺島町
古正寺3</t>
  </si>
  <si>
    <t>76-3</t>
  </si>
  <si>
    <t>青葉台5</t>
  </si>
  <si>
    <t>6-2-3</t>
  </si>
  <si>
    <t>本所2</t>
  </si>
  <si>
    <t>65-1</t>
  </si>
  <si>
    <t>蓮潟1～2
雨池町</t>
  </si>
  <si>
    <t>77-1</t>
  </si>
  <si>
    <t>長峰町</t>
  </si>
  <si>
    <t>65-2</t>
  </si>
  <si>
    <t>蓮潟3～5</t>
  </si>
  <si>
    <t>78-1</t>
  </si>
  <si>
    <t>来迎寺
白山1～4</t>
  </si>
  <si>
    <t>上新田</t>
  </si>
  <si>
    <t>66-1</t>
  </si>
  <si>
    <t>宮関1～3</t>
  </si>
  <si>
    <t>78-2</t>
  </si>
  <si>
    <t>来迎寺
白山5～6</t>
  </si>
  <si>
    <t>今町1～2
猫興野(一部)</t>
  </si>
  <si>
    <t>66-2</t>
  </si>
  <si>
    <t>宮関4
鉄工町1～2</t>
  </si>
  <si>
    <t>79-1</t>
  </si>
  <si>
    <t>来迎寺
中央</t>
  </si>
  <si>
    <t>今町3</t>
  </si>
  <si>
    <t>67-1</t>
  </si>
  <si>
    <t>下柳1～3
荻野1～2</t>
  </si>
  <si>
    <t>79-2</t>
  </si>
  <si>
    <t>来迎寺
前田、元町</t>
  </si>
  <si>
    <t>今町4,6</t>
  </si>
  <si>
    <t>68-1</t>
  </si>
  <si>
    <t>藤沢1～2、渡場町
槇山町、槇下町(一部)</t>
  </si>
  <si>
    <t>90-1</t>
  </si>
  <si>
    <t>三島中央団地</t>
  </si>
  <si>
    <t>8-4</t>
  </si>
  <si>
    <t>今町5</t>
  </si>
  <si>
    <t>69-1</t>
  </si>
  <si>
    <t>江陽1～2</t>
  </si>
  <si>
    <t>90-2</t>
  </si>
  <si>
    <t>三島はなみずき団地</t>
  </si>
  <si>
    <t>葛巻1(一部)
仁嘉町(一部)</t>
  </si>
  <si>
    <t>69-2</t>
  </si>
  <si>
    <t>堤町、槇山町(一部)
巻島1～2、上野町</t>
  </si>
  <si>
    <t>長岡川西エリア合計</t>
  </si>
  <si>
    <t>葛巻1(新町側)</t>
  </si>
  <si>
    <t>9-3</t>
  </si>
  <si>
    <t>葛巻2</t>
  </si>
  <si>
    <t>●小千谷エリア</t>
  </si>
  <si>
    <t>嶺崎1～2</t>
  </si>
  <si>
    <t>熱田町</t>
  </si>
  <si>
    <t>土川1、平成1</t>
  </si>
  <si>
    <t>双葉町</t>
  </si>
  <si>
    <t>1-1-2</t>
  </si>
  <si>
    <t>土川2、若葉1</t>
  </si>
  <si>
    <t>月見台</t>
  </si>
  <si>
    <t>上ノ山1～2
平成2</t>
  </si>
  <si>
    <t>緑町(北)</t>
  </si>
  <si>
    <t>上ノ山3～5</t>
  </si>
  <si>
    <t>緑町(南)</t>
  </si>
  <si>
    <t>本町1～2、元町
日吉1～2</t>
  </si>
  <si>
    <t>全エリア合計</t>
  </si>
  <si>
    <t>見附エリア合計</t>
  </si>
  <si>
    <t>稲荷町、栄町
船岡1～3</t>
  </si>
  <si>
    <t>千谷川1～4</t>
  </si>
  <si>
    <t>●チラシ納品先・お申込先</t>
  </si>
  <si>
    <t>●配布料金（税抜）</t>
  </si>
  <si>
    <t>城内1～2</t>
  </si>
  <si>
    <t>普通紙</t>
  </si>
  <si>
    <t>厚紙</t>
  </si>
  <si>
    <t>城内3
平沢1～2</t>
  </si>
  <si>
    <t>B4まで</t>
  </si>
  <si>
    <t>6.0円</t>
  </si>
  <si>
    <t>城内4
桜町(上)(一部)</t>
  </si>
  <si>
    <t>新潟県長岡市喜多町386</t>
  </si>
  <si>
    <t>B3まで</t>
  </si>
  <si>
    <t>7.5円</t>
  </si>
  <si>
    <t>9.2円</t>
  </si>
  <si>
    <t>東栄1～3
元中子(一部)</t>
  </si>
  <si>
    <t>B2まで</t>
  </si>
  <si>
    <t>12円</t>
  </si>
  <si>
    <t>14円</t>
  </si>
  <si>
    <t>小千谷エリア合計</t>
  </si>
  <si>
    <t>※B4以内に折加工お願いします</t>
  </si>
  <si>
    <t>※1,000枚以下のご発注は
　 管理費2,000円を別途いただきます</t>
  </si>
  <si>
    <t>B4まで8.0円（税抜）</t>
  </si>
  <si>
    <t>月　　　 日号</t>
  </si>
  <si>
    <t>月　　日～　　　　　　　　月　　日配布</t>
  </si>
  <si>
    <t>チラシの企業名/チラシ名</t>
    <phoneticPr fontId="21"/>
  </si>
  <si>
    <t>チラシ合同配布</t>
    <rPh sb="3" eb="5">
      <t>ゴウドウ</t>
    </rPh>
    <rPh sb="5" eb="7">
      <t>ハイフ</t>
    </rPh>
    <phoneticPr fontId="21"/>
  </si>
  <si>
    <t>ポスティング発注書</t>
    <phoneticPr fontId="21"/>
  </si>
  <si>
    <t>●配布料金</t>
    <phoneticPr fontId="21"/>
  </si>
  <si>
    <t>※1,000枚以下のご発注は
　 管理費2,000円を別途いただきます</t>
    <phoneticPr fontId="21"/>
  </si>
  <si>
    <t>発注先</t>
    <phoneticPr fontId="21"/>
  </si>
  <si>
    <t>沢田1～2、
笹崎1～3、東宮内町</t>
    <phoneticPr fontId="21"/>
  </si>
  <si>
    <t>三和、三和町
左近、左近町、宮内町</t>
    <phoneticPr fontId="21"/>
  </si>
  <si>
    <t>枚数の調整は原則1～2エリアでお願いいたします。</t>
    <phoneticPr fontId="21"/>
  </si>
  <si>
    <t>柳橋町
新潟町(一部)
芝野、上新田(一部)</t>
    <phoneticPr fontId="21"/>
  </si>
  <si>
    <t>藤沢1～2、渡場町
槇山町、槇下町(一部)</t>
    <phoneticPr fontId="21"/>
  </si>
  <si>
    <t>喜多町
宝地町(一部)
西津</t>
    <phoneticPr fontId="21"/>
  </si>
  <si>
    <t>上除町
宝地町（一部）</t>
    <phoneticPr fontId="21"/>
  </si>
  <si>
    <t>沢田1～2
笹崎1～3、東宮内町</t>
    <phoneticPr fontId="21"/>
  </si>
  <si>
    <t>本町1、上田町
船江町、柳原町</t>
    <phoneticPr fontId="21"/>
  </si>
  <si>
    <t>町名</t>
    <phoneticPr fontId="21"/>
  </si>
  <si>
    <t>納品の際は必ず予備を付けてください
予備が無い場合は指定エリア
全ての配布はできません</t>
    <rPh sb="0" eb="2">
      <t>ノウヒン</t>
    </rPh>
    <rPh sb="3" eb="4">
      <t>サイ</t>
    </rPh>
    <rPh sb="5" eb="6">
      <t>カナラ</t>
    </rPh>
    <rPh sb="7" eb="9">
      <t>ヨビ</t>
    </rPh>
    <rPh sb="10" eb="11">
      <t>ツ</t>
    </rPh>
    <rPh sb="18" eb="20">
      <t>ヨビ</t>
    </rPh>
    <rPh sb="21" eb="22">
      <t>ナ</t>
    </rPh>
    <rPh sb="23" eb="25">
      <t>バアイ</t>
    </rPh>
    <rPh sb="26" eb="28">
      <t>シテイ</t>
    </rPh>
    <rPh sb="32" eb="33">
      <t>スベ</t>
    </rPh>
    <rPh sb="35" eb="37">
      <t>ハイフ</t>
    </rPh>
    <phoneticPr fontId="21"/>
  </si>
  <si>
    <t>R8年12月12日号～R9年2月27日号まで有効</t>
    <phoneticPr fontId="21"/>
  </si>
  <si>
    <t>R8年11月27日～R8年12月17日まで有効</t>
    <rPh sb="2" eb="3">
      <t>ネン</t>
    </rPh>
    <phoneticPr fontId="21"/>
  </si>
  <si>
    <t>R9年1月15日～R9年2月18日まで有効</t>
    <rPh sb="2" eb="3">
      <t>ネン</t>
    </rPh>
    <phoneticPr fontId="21"/>
  </si>
  <si>
    <t>※R9年よりA4以内に折加工お願いします</t>
    <rPh sb="3" eb="4">
      <t>ネン</t>
    </rPh>
    <phoneticPr fontId="21"/>
  </si>
  <si>
    <t>沢田1～2、
笹崎1～3、東宮内町</t>
  </si>
  <si>
    <t>喜多町
宝地町(一部)
西津</t>
  </si>
  <si>
    <t>●長岡川西エリア</t>
    <rPh sb="4" eb="5">
      <t>ニシ</t>
    </rPh>
    <phoneticPr fontId="21"/>
  </si>
  <si>
    <t>下山3～4、西津町七日町(一部)</t>
    <phoneticPr fontId="21"/>
  </si>
  <si>
    <t>←発注の際はこちらの内容に同意いただいたものといたします。</t>
    <rPh sb="1" eb="3">
      <t>ハッチュウ</t>
    </rPh>
    <rPh sb="4" eb="5">
      <t>サイ</t>
    </rPh>
    <rPh sb="10" eb="12">
      <t>ナイヨウ</t>
    </rPh>
    <rPh sb="13" eb="15">
      <t>ドウイ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</si>
</sst>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;;"/>
    <numFmt numFmtId="177" formatCode="&quot;東&quot;@"/>
    <numFmt numFmtId="178" formatCode="#"/>
    <numFmt numFmtId="179" formatCode="#.0;\-#.0;"/>
    <numFmt numFmtId="180" formatCode="&quot;西&quot;@"/>
    <numFmt numFmtId="181" formatCode="&quot;見&quot;@"/>
    <numFmt numFmtId="182" formatCode="&quot;小&quot;@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28"/>
      <scheme val="minor"/>
    </font>
    <font>
      <sz val="10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sz val="11"/>
      <name val="Calibri"/>
      <family val="2"/>
    </font>
    <font>
      <b/>
      <sz val="16"/>
      <color rgb="FF00000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sz val="6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6"/>
      <name val="Calibri"/>
      <family val="3"/>
      <charset val="128"/>
      <scheme val="minor"/>
    </font>
    <font>
      <u/>
      <sz val="11"/>
      <color theme="10"/>
      <name val="Calibri"/>
      <family val="2"/>
      <scheme val="minor"/>
    </font>
    <font>
      <b/>
      <sz val="24"/>
      <color rgb="FF000000"/>
      <name val="BIZ UDPゴシック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rgb="FFFF0000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DDBEA"/>
        <bgColor rgb="FFFDDBEA"/>
      </patternFill>
    </fill>
    <fill>
      <patternFill patternType="solid">
        <fgColor theme="2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8D8D8"/>
      </patternFill>
    </fill>
    <fill>
      <patternFill patternType="solid">
        <fgColor theme="2"/>
        <bgColor rgb="FFFDDBEA"/>
      </patternFill>
    </fill>
    <fill>
      <patternFill patternType="solid">
        <fgColor theme="2"/>
        <bgColor rgb="FFE2EF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0"/>
        <bgColor indexed="64"/>
      </patternFill>
    </fill>
  </fills>
  <borders count="1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 style="hair">
        <color rgb="FF000000"/>
      </right>
      <top style="double">
        <color rgb="FF000000"/>
      </top>
      <bottom style="medium">
        <color indexed="64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double">
        <color indexed="64"/>
      </bottom>
      <diagonal/>
    </border>
  </borders>
  <cellStyleXfs count="6">
    <xf numFmtId="0" fontId="0" fillId="0" borderId="0"/>
    <xf numFmtId="0" fontId="22" fillId="0" borderId="0" applyNumberFormat="0" applyFill="0" applyBorder="0" applyAlignment="0" applyProtection="0"/>
    <xf numFmtId="0" fontId="1" fillId="0" borderId="114">
      <alignment vertical="center"/>
    </xf>
    <xf numFmtId="38" fontId="1" fillId="0" borderId="114" applyFont="0" applyFill="0" applyBorder="0" applyAlignment="0" applyProtection="0">
      <alignment vertical="center"/>
    </xf>
    <xf numFmtId="0" fontId="25" fillId="0" borderId="114" applyNumberFormat="0" applyFill="0" applyBorder="0" applyAlignment="0" applyProtection="0">
      <alignment vertical="center"/>
    </xf>
    <xf numFmtId="0" fontId="26" fillId="0" borderId="114">
      <alignment vertical="center"/>
    </xf>
  </cellStyleXfs>
  <cellXfs count="341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left" vertical="center"/>
    </xf>
    <xf numFmtId="0" fontId="13" fillId="2" borderId="3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shrinkToFit="1"/>
    </xf>
    <xf numFmtId="0" fontId="14" fillId="3" borderId="38" xfId="0" applyFont="1" applyFill="1" applyBorder="1" applyAlignment="1">
      <alignment horizontal="center" vertical="center" shrinkToFit="1"/>
    </xf>
    <xf numFmtId="49" fontId="2" fillId="2" borderId="40" xfId="0" applyNumberFormat="1" applyFont="1" applyFill="1" applyBorder="1" applyAlignment="1">
      <alignment horizontal="center" vertical="center" shrinkToFit="1"/>
    </xf>
    <xf numFmtId="0" fontId="4" fillId="2" borderId="41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vertical="center"/>
    </xf>
    <xf numFmtId="0" fontId="3" fillId="2" borderId="41" xfId="0" applyFont="1" applyFill="1" applyBorder="1" applyAlignment="1">
      <alignment horizontal="center" vertical="center"/>
    </xf>
    <xf numFmtId="177" fontId="3" fillId="2" borderId="41" xfId="0" applyNumberFormat="1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left" vertical="center"/>
    </xf>
    <xf numFmtId="0" fontId="16" fillId="2" borderId="41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7" fillId="2" borderId="47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vertical="center" wrapText="1"/>
    </xf>
    <xf numFmtId="0" fontId="3" fillId="2" borderId="54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left" vertical="center" wrapText="1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shrinkToFit="1"/>
    </xf>
    <xf numFmtId="0" fontId="17" fillId="2" borderId="47" xfId="0" applyFont="1" applyFill="1" applyBorder="1" applyAlignment="1">
      <alignment horizontal="left" vertical="center"/>
    </xf>
    <xf numFmtId="0" fontId="17" fillId="2" borderId="47" xfId="0" applyFont="1" applyFill="1" applyBorder="1" applyAlignment="1">
      <alignment vertical="center" wrapText="1"/>
    </xf>
    <xf numFmtId="0" fontId="3" fillId="2" borderId="63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38" fontId="18" fillId="2" borderId="69" xfId="0" applyNumberFormat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vertical="center" wrapText="1"/>
    </xf>
    <xf numFmtId="0" fontId="3" fillId="2" borderId="72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left" vertical="center" wrapText="1"/>
    </xf>
    <xf numFmtId="0" fontId="3" fillId="2" borderId="75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19" fillId="2" borderId="1" xfId="0" applyFont="1" applyFill="1" applyBorder="1" applyAlignment="1">
      <alignment vertical="center" shrinkToFit="1"/>
    </xf>
    <xf numFmtId="0" fontId="19" fillId="2" borderId="1" xfId="0" applyFont="1" applyFill="1" applyBorder="1" applyAlignment="1">
      <alignment horizontal="right" vertical="center"/>
    </xf>
    <xf numFmtId="0" fontId="2" fillId="3" borderId="78" xfId="0" applyFont="1" applyFill="1" applyBorder="1" applyAlignment="1">
      <alignment horizontal="center" vertical="center"/>
    </xf>
    <xf numFmtId="178" fontId="17" fillId="2" borderId="33" xfId="0" applyNumberFormat="1" applyFont="1" applyFill="1" applyBorder="1" applyAlignment="1">
      <alignment horizontal="center" vertical="center" shrinkToFit="1"/>
    </xf>
    <xf numFmtId="178" fontId="2" fillId="2" borderId="35" xfId="0" applyNumberFormat="1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/>
    </xf>
    <xf numFmtId="178" fontId="2" fillId="2" borderId="82" xfId="0" applyNumberFormat="1" applyFont="1" applyFill="1" applyBorder="1" applyAlignment="1">
      <alignment horizontal="center" vertical="center" shrinkToFit="1"/>
    </xf>
    <xf numFmtId="0" fontId="2" fillId="3" borderId="23" xfId="0" applyFont="1" applyFill="1" applyBorder="1" applyAlignment="1">
      <alignment horizontal="center" vertical="center" shrinkToFit="1"/>
    </xf>
    <xf numFmtId="178" fontId="2" fillId="2" borderId="83" xfId="0" applyNumberFormat="1" applyFont="1" applyFill="1" applyBorder="1" applyAlignment="1">
      <alignment horizontal="center" vertical="center" shrinkToFit="1"/>
    </xf>
    <xf numFmtId="178" fontId="9" fillId="2" borderId="1" xfId="0" applyNumberFormat="1" applyFont="1" applyFill="1" applyBorder="1" applyAlignment="1">
      <alignment horizontal="center" vertical="center"/>
    </xf>
    <xf numFmtId="0" fontId="2" fillId="3" borderId="84" xfId="0" applyFont="1" applyFill="1" applyBorder="1" applyAlignment="1">
      <alignment horizontal="center" vertical="center"/>
    </xf>
    <xf numFmtId="179" fontId="2" fillId="2" borderId="39" xfId="0" applyNumberFormat="1" applyFont="1" applyFill="1" applyBorder="1" applyAlignment="1">
      <alignment horizontal="center" vertical="center" shrinkToFit="1"/>
    </xf>
    <xf numFmtId="178" fontId="2" fillId="2" borderId="85" xfId="0" applyNumberFormat="1" applyFont="1" applyFill="1" applyBorder="1" applyAlignment="1">
      <alignment horizontal="center" vertical="center" shrinkToFit="1"/>
    </xf>
    <xf numFmtId="0" fontId="3" fillId="2" borderId="60" xfId="0" applyFont="1" applyFill="1" applyBorder="1" applyAlignment="1">
      <alignment horizontal="center" vertical="center" shrinkToFit="1"/>
    </xf>
    <xf numFmtId="0" fontId="3" fillId="2" borderId="86" xfId="0" applyFont="1" applyFill="1" applyBorder="1" applyAlignment="1">
      <alignment horizontal="center" vertical="center"/>
    </xf>
    <xf numFmtId="38" fontId="18" fillId="2" borderId="90" xfId="0" applyNumberFormat="1" applyFont="1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38" fontId="3" fillId="2" borderId="1" xfId="0" applyNumberFormat="1" applyFont="1" applyFill="1" applyBorder="1" applyAlignment="1">
      <alignment vertical="center"/>
    </xf>
    <xf numFmtId="38" fontId="3" fillId="2" borderId="91" xfId="0" applyNumberFormat="1" applyFont="1" applyFill="1" applyBorder="1" applyAlignment="1">
      <alignment vertical="center"/>
    </xf>
    <xf numFmtId="0" fontId="16" fillId="2" borderId="41" xfId="0" applyFont="1" applyFill="1" applyBorder="1" applyAlignment="1">
      <alignment horizontal="left" vertical="center"/>
    </xf>
    <xf numFmtId="0" fontId="3" fillId="2" borderId="92" xfId="0" applyFont="1" applyFill="1" applyBorder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0" fontId="2" fillId="4" borderId="93" xfId="0" applyFont="1" applyFill="1" applyBorder="1" applyAlignment="1">
      <alignment horizontal="center" vertical="center"/>
    </xf>
    <xf numFmtId="0" fontId="9" fillId="4" borderId="9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shrinkToFit="1"/>
    </xf>
    <xf numFmtId="182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17" fillId="2" borderId="6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3" fillId="4" borderId="103" xfId="0" applyFont="1" applyFill="1" applyBorder="1" applyAlignment="1">
      <alignment horizontal="center" vertical="center"/>
    </xf>
    <xf numFmtId="0" fontId="3" fillId="4" borderId="104" xfId="0" applyFont="1" applyFill="1" applyBorder="1" applyAlignment="1">
      <alignment horizontal="center" vertical="center"/>
    </xf>
    <xf numFmtId="0" fontId="3" fillId="4" borderId="105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wrapText="1"/>
    </xf>
    <xf numFmtId="0" fontId="3" fillId="2" borderId="106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32" xfId="0" applyFont="1" applyFill="1" applyBorder="1" applyAlignment="1">
      <alignment horizontal="center" vertical="center"/>
    </xf>
    <xf numFmtId="0" fontId="3" fillId="2" borderId="109" xfId="0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horizontal="center" vertical="center"/>
    </xf>
    <xf numFmtId="0" fontId="3" fillId="2" borderId="112" xfId="0" applyFont="1" applyFill="1" applyBorder="1" applyAlignment="1">
      <alignment horizontal="center" vertical="center"/>
    </xf>
    <xf numFmtId="0" fontId="3" fillId="2" borderId="113" xfId="0" applyFont="1" applyFill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left"/>
    </xf>
    <xf numFmtId="0" fontId="2" fillId="4" borderId="119" xfId="0" applyFont="1" applyFill="1" applyBorder="1" applyAlignment="1">
      <alignment horizontal="center" vertical="center"/>
    </xf>
    <xf numFmtId="0" fontId="3" fillId="2" borderId="120" xfId="0" applyFont="1" applyFill="1" applyBorder="1" applyAlignment="1">
      <alignment horizontal="center" vertical="center"/>
    </xf>
    <xf numFmtId="0" fontId="3" fillId="2" borderId="120" xfId="0" applyFont="1" applyFill="1" applyBorder="1" applyAlignment="1">
      <alignment horizontal="center" vertical="center" shrinkToFit="1"/>
    </xf>
    <xf numFmtId="0" fontId="3" fillId="2" borderId="121" xfId="0" applyFont="1" applyFill="1" applyBorder="1" applyAlignment="1">
      <alignment horizontal="center" vertical="center"/>
    </xf>
    <xf numFmtId="0" fontId="9" fillId="14" borderId="126" xfId="2" applyFont="1" applyFill="1" applyBorder="1" applyAlignment="1">
      <alignment horizontal="center" vertical="center"/>
    </xf>
    <xf numFmtId="0" fontId="9" fillId="14" borderId="124" xfId="2" applyFont="1" applyFill="1" applyBorder="1">
      <alignment vertical="center"/>
    </xf>
    <xf numFmtId="0" fontId="9" fillId="14" borderId="125" xfId="2" applyFont="1" applyFill="1" applyBorder="1">
      <alignment vertical="center"/>
    </xf>
    <xf numFmtId="0" fontId="4" fillId="9" borderId="114" xfId="0" applyFont="1" applyFill="1" applyBorder="1" applyAlignment="1">
      <alignment horizontal="left" vertical="center"/>
    </xf>
    <xf numFmtId="0" fontId="16" fillId="9" borderId="114" xfId="0" applyFont="1" applyFill="1" applyBorder="1" applyAlignment="1">
      <alignment horizontal="left" vertical="center" wrapText="1"/>
    </xf>
    <xf numFmtId="0" fontId="3" fillId="9" borderId="114" xfId="0" applyFont="1" applyFill="1" applyBorder="1" applyAlignment="1">
      <alignment horizontal="center" vertical="center"/>
    </xf>
    <xf numFmtId="0" fontId="2" fillId="11" borderId="114" xfId="0" applyFont="1" applyFill="1" applyBorder="1" applyAlignment="1">
      <alignment horizontal="center" vertical="center"/>
    </xf>
    <xf numFmtId="0" fontId="9" fillId="11" borderId="114" xfId="0" applyFont="1" applyFill="1" applyBorder="1" applyAlignment="1">
      <alignment horizontal="center" vertical="center"/>
    </xf>
    <xf numFmtId="181" fontId="2" fillId="13" borderId="114" xfId="0" applyNumberFormat="1" applyFont="1" applyFill="1" applyBorder="1" applyAlignment="1">
      <alignment horizontal="center" vertical="center"/>
    </xf>
    <xf numFmtId="0" fontId="17" fillId="9" borderId="114" xfId="0" applyFont="1" applyFill="1" applyBorder="1" applyAlignment="1">
      <alignment horizontal="left" vertical="center" wrapText="1"/>
    </xf>
    <xf numFmtId="0" fontId="17" fillId="9" borderId="114" xfId="0" applyFont="1" applyFill="1" applyBorder="1" applyAlignment="1">
      <alignment horizontal="left" vertical="center"/>
    </xf>
    <xf numFmtId="0" fontId="5" fillId="10" borderId="114" xfId="0" applyFont="1" applyFill="1" applyBorder="1" applyAlignment="1">
      <alignment vertical="center"/>
    </xf>
    <xf numFmtId="38" fontId="18" fillId="9" borderId="114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11" borderId="11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top" wrapText="1"/>
    </xf>
    <xf numFmtId="0" fontId="11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vertical="center"/>
    </xf>
    <xf numFmtId="38" fontId="3" fillId="2" borderId="76" xfId="0" applyNumberFormat="1" applyFont="1" applyFill="1" applyBorder="1" applyAlignment="1">
      <alignment vertical="center"/>
    </xf>
    <xf numFmtId="0" fontId="16" fillId="9" borderId="114" xfId="0" applyFont="1" applyFill="1" applyBorder="1" applyAlignment="1">
      <alignment horizontal="left" vertical="center"/>
    </xf>
    <xf numFmtId="0" fontId="3" fillId="10" borderId="114" xfId="0" applyFont="1" applyFill="1" applyBorder="1" applyAlignment="1">
      <alignment vertical="center"/>
    </xf>
    <xf numFmtId="0" fontId="3" fillId="9" borderId="123" xfId="0" applyFont="1" applyFill="1" applyBorder="1" applyAlignment="1">
      <alignment horizontal="center" vertical="center"/>
    </xf>
    <xf numFmtId="0" fontId="3" fillId="2" borderId="114" xfId="0" applyFont="1" applyFill="1" applyBorder="1" applyAlignment="1">
      <alignment vertical="center"/>
    </xf>
    <xf numFmtId="182" fontId="2" fillId="12" borderId="114" xfId="0" applyNumberFormat="1" applyFont="1" applyFill="1" applyBorder="1" applyAlignment="1">
      <alignment horizontal="center" vertical="center"/>
    </xf>
    <xf numFmtId="0" fontId="3" fillId="9" borderId="114" xfId="0" applyFont="1" applyFill="1" applyBorder="1" applyAlignment="1">
      <alignment vertical="center"/>
    </xf>
    <xf numFmtId="0" fontId="0" fillId="10" borderId="114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20" fillId="9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vertical="center"/>
    </xf>
    <xf numFmtId="0" fontId="11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vertical="top"/>
    </xf>
    <xf numFmtId="0" fontId="3" fillId="9" borderId="1" xfId="0" applyFont="1" applyFill="1" applyBorder="1" applyAlignment="1">
      <alignment horizontal="left" vertical="center"/>
    </xf>
    <xf numFmtId="0" fontId="2" fillId="9" borderId="114" xfId="0" applyFont="1" applyFill="1" applyBorder="1" applyAlignment="1">
      <alignment horizontal="center" vertical="center"/>
    </xf>
    <xf numFmtId="0" fontId="15" fillId="12" borderId="11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8" fillId="0" borderId="114" xfId="1" applyFont="1" applyBorder="1"/>
    <xf numFmtId="0" fontId="12" fillId="0" borderId="0" xfId="0" applyFont="1" applyAlignment="1">
      <alignment vertical="center"/>
    </xf>
    <xf numFmtId="38" fontId="29" fillId="2" borderId="69" xfId="0" applyNumberFormat="1" applyFont="1" applyFill="1" applyBorder="1" applyAlignment="1">
      <alignment horizontal="center" vertical="center"/>
    </xf>
    <xf numFmtId="38" fontId="29" fillId="2" borderId="70" xfId="0" applyNumberFormat="1" applyFont="1" applyFill="1" applyBorder="1" applyAlignment="1">
      <alignment horizontal="center" vertical="center"/>
    </xf>
    <xf numFmtId="38" fontId="29" fillId="2" borderId="89" xfId="0" applyNumberFormat="1" applyFont="1" applyFill="1" applyBorder="1" applyAlignment="1">
      <alignment horizontal="center" vertical="center"/>
    </xf>
    <xf numFmtId="38" fontId="29" fillId="2" borderId="90" xfId="0" applyNumberFormat="1" applyFont="1" applyFill="1" applyBorder="1" applyAlignment="1">
      <alignment horizontal="center" vertical="center"/>
    </xf>
    <xf numFmtId="38" fontId="29" fillId="2" borderId="100" xfId="0" applyNumberFormat="1" applyFont="1" applyFill="1" applyBorder="1" applyAlignment="1">
      <alignment horizontal="center" vertical="center"/>
    </xf>
    <xf numFmtId="38" fontId="29" fillId="2" borderId="101" xfId="0" applyNumberFormat="1" applyFont="1" applyFill="1" applyBorder="1" applyAlignment="1">
      <alignment horizontal="center" vertical="center"/>
    </xf>
    <xf numFmtId="38" fontId="29" fillId="2" borderId="122" xfId="0" applyNumberFormat="1" applyFont="1" applyFill="1" applyBorder="1" applyAlignment="1">
      <alignment horizontal="center" vertical="center"/>
    </xf>
    <xf numFmtId="177" fontId="2" fillId="5" borderId="52" xfId="0" applyNumberFormat="1" applyFont="1" applyFill="1" applyBorder="1" applyAlignment="1">
      <alignment horizontal="center" vertical="center" shrinkToFit="1"/>
    </xf>
    <xf numFmtId="177" fontId="2" fillId="5" borderId="56" xfId="0" applyNumberFormat="1" applyFont="1" applyFill="1" applyBorder="1" applyAlignment="1">
      <alignment horizontal="center" vertical="center" shrinkToFit="1"/>
    </xf>
    <xf numFmtId="177" fontId="2" fillId="5" borderId="55" xfId="0" applyNumberFormat="1" applyFont="1" applyFill="1" applyBorder="1" applyAlignment="1">
      <alignment horizontal="center" vertical="center" shrinkToFit="1"/>
    </xf>
    <xf numFmtId="177" fontId="2" fillId="5" borderId="58" xfId="0" applyNumberFormat="1" applyFont="1" applyFill="1" applyBorder="1" applyAlignment="1">
      <alignment horizontal="center" vertical="center" shrinkToFit="1"/>
    </xf>
    <xf numFmtId="177" fontId="2" fillId="5" borderId="61" xfId="0" applyNumberFormat="1" applyFont="1" applyFill="1" applyBorder="1" applyAlignment="1">
      <alignment horizontal="center" vertical="center" shrinkToFit="1"/>
    </xf>
    <xf numFmtId="177" fontId="2" fillId="5" borderId="64" xfId="0" applyNumberFormat="1" applyFont="1" applyFill="1" applyBorder="1" applyAlignment="1">
      <alignment horizontal="center" vertical="center" shrinkToFit="1"/>
    </xf>
    <xf numFmtId="177" fontId="2" fillId="5" borderId="50" xfId="0" applyNumberFormat="1" applyFont="1" applyFill="1" applyBorder="1" applyAlignment="1">
      <alignment horizontal="center" vertical="center" shrinkToFit="1"/>
    </xf>
    <xf numFmtId="177" fontId="2" fillId="5" borderId="74" xfId="0" applyNumberFormat="1" applyFont="1" applyFill="1" applyBorder="1" applyAlignment="1">
      <alignment horizontal="center" vertical="center" shrinkToFit="1"/>
    </xf>
    <xf numFmtId="177" fontId="2" fillId="5" borderId="46" xfId="0" applyNumberFormat="1" applyFont="1" applyFill="1" applyBorder="1" applyAlignment="1">
      <alignment horizontal="center" vertical="center" shrinkToFit="1"/>
    </xf>
    <xf numFmtId="177" fontId="2" fillId="5" borderId="71" xfId="0" applyNumberFormat="1" applyFont="1" applyFill="1" applyBorder="1" applyAlignment="1">
      <alignment horizontal="center" vertical="center" shrinkToFit="1"/>
    </xf>
    <xf numFmtId="180" fontId="2" fillId="6" borderId="46" xfId="0" applyNumberFormat="1" applyFont="1" applyFill="1" applyBorder="1" applyAlignment="1">
      <alignment horizontal="center" vertical="center" shrinkToFit="1"/>
    </xf>
    <xf numFmtId="180" fontId="2" fillId="6" borderId="50" xfId="0" applyNumberFormat="1" applyFont="1" applyFill="1" applyBorder="1" applyAlignment="1">
      <alignment horizontal="center" vertical="center" shrinkToFit="1"/>
    </xf>
    <xf numFmtId="180" fontId="2" fillId="6" borderId="71" xfId="0" applyNumberFormat="1" applyFont="1" applyFill="1" applyBorder="1" applyAlignment="1">
      <alignment horizontal="center" vertical="center" shrinkToFit="1"/>
    </xf>
    <xf numFmtId="180" fontId="2" fillId="6" borderId="61" xfId="0" applyNumberFormat="1" applyFont="1" applyFill="1" applyBorder="1" applyAlignment="1">
      <alignment horizontal="center" vertical="center" shrinkToFit="1"/>
    </xf>
    <xf numFmtId="180" fontId="2" fillId="6" borderId="55" xfId="0" applyNumberFormat="1" applyFont="1" applyFill="1" applyBorder="1" applyAlignment="1">
      <alignment horizontal="center" vertical="center" shrinkToFit="1"/>
    </xf>
    <xf numFmtId="180" fontId="2" fillId="6" borderId="58" xfId="0" applyNumberFormat="1" applyFont="1" applyFill="1" applyBorder="1" applyAlignment="1">
      <alignment horizontal="center" vertical="center" shrinkToFit="1"/>
    </xf>
    <xf numFmtId="180" fontId="2" fillId="6" borderId="64" xfId="0" applyNumberFormat="1" applyFont="1" applyFill="1" applyBorder="1" applyAlignment="1">
      <alignment horizontal="center" vertical="center" shrinkToFit="1"/>
    </xf>
    <xf numFmtId="181" fontId="2" fillId="7" borderId="58" xfId="0" applyNumberFormat="1" applyFont="1" applyFill="1" applyBorder="1" applyAlignment="1">
      <alignment horizontal="center" vertical="center" shrinkToFit="1"/>
    </xf>
    <xf numFmtId="181" fontId="2" fillId="7" borderId="61" xfId="0" applyNumberFormat="1" applyFont="1" applyFill="1" applyBorder="1" applyAlignment="1">
      <alignment horizontal="center" vertical="center" shrinkToFit="1"/>
    </xf>
    <xf numFmtId="181" fontId="2" fillId="7" borderId="50" xfId="0" applyNumberFormat="1" applyFont="1" applyFill="1" applyBorder="1" applyAlignment="1">
      <alignment horizontal="center" vertical="center" shrinkToFit="1"/>
    </xf>
    <xf numFmtId="181" fontId="2" fillId="7" borderId="94" xfId="0" applyNumberFormat="1" applyFont="1" applyFill="1" applyBorder="1" applyAlignment="1">
      <alignment horizontal="center" vertical="center" shrinkToFit="1"/>
    </xf>
    <xf numFmtId="182" fontId="2" fillId="8" borderId="46" xfId="0" applyNumberFormat="1" applyFont="1" applyFill="1" applyBorder="1" applyAlignment="1">
      <alignment horizontal="center" vertical="center" shrinkToFit="1"/>
    </xf>
    <xf numFmtId="182" fontId="2" fillId="8" borderId="50" xfId="0" applyNumberFormat="1" applyFont="1" applyFill="1" applyBorder="1" applyAlignment="1">
      <alignment horizontal="center" vertical="center" shrinkToFit="1"/>
    </xf>
    <xf numFmtId="182" fontId="2" fillId="8" borderId="111" xfId="0" applyNumberFormat="1" applyFont="1" applyFill="1" applyBorder="1" applyAlignment="1">
      <alignment horizontal="center" vertical="center" shrinkToFit="1"/>
    </xf>
    <xf numFmtId="0" fontId="2" fillId="3" borderId="78" xfId="0" applyFont="1" applyFill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 shrinkToFit="1"/>
    </xf>
    <xf numFmtId="0" fontId="2" fillId="3" borderId="84" xfId="0" applyFont="1" applyFill="1" applyBorder="1" applyAlignment="1">
      <alignment horizontal="center" vertical="center" shrinkToFit="1"/>
    </xf>
    <xf numFmtId="0" fontId="2" fillId="3" borderId="127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/>
    </xf>
    <xf numFmtId="0" fontId="17" fillId="9" borderId="2" xfId="0" applyFont="1" applyFill="1" applyBorder="1" applyAlignment="1">
      <alignment horizontal="left" vertical="top" wrapText="1"/>
    </xf>
    <xf numFmtId="0" fontId="0" fillId="16" borderId="0" xfId="0" applyFill="1" applyAlignment="1">
      <alignment vertical="center"/>
    </xf>
    <xf numFmtId="177" fontId="2" fillId="16" borderId="114" xfId="0" applyNumberFormat="1" applyFont="1" applyFill="1" applyBorder="1" applyAlignment="1">
      <alignment horizontal="center" vertical="center" shrinkToFit="1"/>
    </xf>
    <xf numFmtId="0" fontId="0" fillId="16" borderId="114" xfId="0" applyFill="1" applyBorder="1" applyAlignment="1">
      <alignment vertical="center"/>
    </xf>
    <xf numFmtId="0" fontId="3" fillId="2" borderId="114" xfId="0" applyFont="1" applyFill="1" applyBorder="1" applyAlignment="1">
      <alignment horizontal="center" vertical="center"/>
    </xf>
    <xf numFmtId="0" fontId="3" fillId="2" borderId="128" xfId="0" applyFont="1" applyFill="1" applyBorder="1" applyAlignment="1">
      <alignment horizontal="center" vertical="center"/>
    </xf>
    <xf numFmtId="0" fontId="3" fillId="2" borderId="129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left" vertical="center"/>
    </xf>
    <xf numFmtId="0" fontId="16" fillId="2" borderId="114" xfId="0" applyFont="1" applyFill="1" applyBorder="1" applyAlignment="1">
      <alignment horizontal="left" vertical="center" wrapText="1"/>
    </xf>
    <xf numFmtId="0" fontId="2" fillId="4" borderId="130" xfId="0" applyFont="1" applyFill="1" applyBorder="1" applyAlignment="1">
      <alignment horizontal="center" vertical="center"/>
    </xf>
    <xf numFmtId="0" fontId="2" fillId="4" borderId="131" xfId="0" applyFont="1" applyFill="1" applyBorder="1" applyAlignment="1">
      <alignment horizontal="center" vertical="center"/>
    </xf>
    <xf numFmtId="0" fontId="9" fillId="4" borderId="131" xfId="0" applyFont="1" applyFill="1" applyBorder="1" applyAlignment="1">
      <alignment horizontal="center" vertical="center"/>
    </xf>
    <xf numFmtId="0" fontId="2" fillId="4" borderId="132" xfId="0" applyFont="1" applyFill="1" applyBorder="1" applyAlignment="1">
      <alignment horizontal="center" vertical="center"/>
    </xf>
    <xf numFmtId="180" fontId="2" fillId="15" borderId="133" xfId="0" applyNumberFormat="1" applyFont="1" applyFill="1" applyBorder="1" applyAlignment="1">
      <alignment horizontal="center" vertical="center" shrinkToFit="1"/>
    </xf>
    <xf numFmtId="0" fontId="3" fillId="2" borderId="134" xfId="0" applyFont="1" applyFill="1" applyBorder="1" applyAlignment="1">
      <alignment horizontal="center" vertical="center"/>
    </xf>
    <xf numFmtId="180" fontId="2" fillId="15" borderId="135" xfId="0" applyNumberFormat="1" applyFont="1" applyFill="1" applyBorder="1" applyAlignment="1">
      <alignment horizontal="center" vertical="center" shrinkToFit="1"/>
    </xf>
    <xf numFmtId="180" fontId="2" fillId="15" borderId="136" xfId="0" applyNumberFormat="1" applyFont="1" applyFill="1" applyBorder="1" applyAlignment="1">
      <alignment horizontal="center" vertical="center" shrinkToFit="1"/>
    </xf>
    <xf numFmtId="38" fontId="29" fillId="2" borderId="139" xfId="0" applyNumberFormat="1" applyFont="1" applyFill="1" applyBorder="1" applyAlignment="1">
      <alignment horizontal="center" vertical="center"/>
    </xf>
    <xf numFmtId="38" fontId="29" fillId="2" borderId="140" xfId="0" applyNumberFormat="1" applyFont="1" applyFill="1" applyBorder="1" applyAlignment="1">
      <alignment horizontal="center" vertical="center"/>
    </xf>
    <xf numFmtId="0" fontId="3" fillId="2" borderId="141" xfId="0" applyFont="1" applyFill="1" applyBorder="1" applyAlignment="1">
      <alignment horizontal="center" vertical="center"/>
    </xf>
    <xf numFmtId="177" fontId="2" fillId="5" borderId="142" xfId="0" applyNumberFormat="1" applyFont="1" applyFill="1" applyBorder="1" applyAlignment="1">
      <alignment horizontal="center" vertical="center" shrinkToFit="1"/>
    </xf>
    <xf numFmtId="0" fontId="17" fillId="2" borderId="143" xfId="0" applyFont="1" applyFill="1" applyBorder="1" applyAlignment="1">
      <alignment horizontal="left" vertical="center" wrapText="1"/>
    </xf>
    <xf numFmtId="0" fontId="3" fillId="2" borderId="143" xfId="0" applyFont="1" applyFill="1" applyBorder="1" applyAlignment="1">
      <alignment horizontal="center" vertical="center"/>
    </xf>
    <xf numFmtId="0" fontId="3" fillId="2" borderId="144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20" fillId="9" borderId="1" xfId="0" applyFont="1" applyFill="1" applyBorder="1" applyAlignment="1">
      <alignment horizontal="left"/>
    </xf>
    <xf numFmtId="0" fontId="20" fillId="9" borderId="1" xfId="0" applyFont="1" applyFill="1" applyBorder="1"/>
    <xf numFmtId="0" fontId="20" fillId="2" borderId="11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top" wrapText="1" shrinkToFit="1"/>
    </xf>
    <xf numFmtId="178" fontId="10" fillId="2" borderId="17" xfId="0" applyNumberFormat="1" applyFont="1" applyFill="1" applyBorder="1" applyAlignment="1">
      <alignment horizontal="center" vertical="center" wrapText="1" shrinkToFi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10" fillId="2" borderId="8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38" fontId="7" fillId="2" borderId="21" xfId="0" applyNumberFormat="1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vertical="center"/>
    </xf>
    <xf numFmtId="0" fontId="15" fillId="6" borderId="87" xfId="0" applyFont="1" applyFill="1" applyBorder="1" applyAlignment="1">
      <alignment horizontal="center" vertical="center"/>
    </xf>
    <xf numFmtId="0" fontId="5" fillId="0" borderId="88" xfId="0" applyFont="1" applyBorder="1" applyAlignment="1">
      <alignment vertical="center"/>
    </xf>
    <xf numFmtId="0" fontId="19" fillId="2" borderId="2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/>
    </xf>
    <xf numFmtId="0" fontId="15" fillId="4" borderId="95" xfId="0" applyFont="1" applyFill="1" applyBorder="1" applyAlignment="1">
      <alignment horizontal="center" vertical="center"/>
    </xf>
    <xf numFmtId="0" fontId="5" fillId="0" borderId="96" xfId="0" applyFont="1" applyBorder="1" applyAlignment="1">
      <alignment vertical="center"/>
    </xf>
    <xf numFmtId="38" fontId="12" fillId="2" borderId="97" xfId="0" applyNumberFormat="1" applyFont="1" applyFill="1" applyBorder="1" applyAlignment="1">
      <alignment horizontal="center" vertical="center"/>
    </xf>
    <xf numFmtId="0" fontId="5" fillId="0" borderId="98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3" borderId="77" xfId="0" applyFont="1" applyFill="1" applyBorder="1" applyAlignment="1">
      <alignment horizontal="center" vertical="center"/>
    </xf>
    <xf numFmtId="178" fontId="2" fillId="2" borderId="79" xfId="0" applyNumberFormat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5" fillId="0" borderId="80" xfId="0" applyFont="1" applyBorder="1" applyAlignment="1">
      <alignment vertical="center" shrinkToFit="1"/>
    </xf>
    <xf numFmtId="0" fontId="15" fillId="7" borderId="99" xfId="0" applyFont="1" applyFill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8" fontId="12" fillId="0" borderId="0" xfId="0" applyNumberFormat="1" applyFont="1" applyAlignment="1">
      <alignment horizontal="center" vertical="center"/>
    </xf>
    <xf numFmtId="0" fontId="3" fillId="2" borderId="107" xfId="0" applyFont="1" applyFill="1" applyBorder="1" applyAlignment="1">
      <alignment horizontal="center" vertical="center"/>
    </xf>
    <xf numFmtId="0" fontId="5" fillId="0" borderId="108" xfId="0" applyFont="1" applyBorder="1" applyAlignment="1">
      <alignment vertical="center"/>
    </xf>
    <xf numFmtId="0" fontId="17" fillId="2" borderId="2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center"/>
    </xf>
    <xf numFmtId="0" fontId="15" fillId="8" borderId="99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top" wrapText="1"/>
    </xf>
    <xf numFmtId="0" fontId="31" fillId="2" borderId="114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 shrinkToFit="1"/>
    </xf>
    <xf numFmtId="0" fontId="10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/>
    </xf>
    <xf numFmtId="38" fontId="7" fillId="2" borderId="21" xfId="0" applyNumberFormat="1" applyFont="1" applyFill="1" applyBorder="1" applyAlignment="1">
      <alignment horizontal="center" vertical="center"/>
    </xf>
    <xf numFmtId="0" fontId="15" fillId="5" borderId="6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30" fillId="2" borderId="36" xfId="0" applyFont="1" applyFill="1" applyBorder="1" applyAlignment="1">
      <alignment horizontal="center" vertical="center" wrapText="1"/>
    </xf>
    <xf numFmtId="0" fontId="30" fillId="2" borderId="8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2" borderId="17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23" fillId="2" borderId="114" xfId="0" applyFont="1" applyFill="1" applyBorder="1" applyAlignment="1">
      <alignment horizontal="center" vertical="center"/>
    </xf>
    <xf numFmtId="0" fontId="23" fillId="2" borderId="115" xfId="0" applyFont="1" applyFill="1" applyBorder="1" applyAlignment="1">
      <alignment horizontal="center" vertical="center"/>
    </xf>
    <xf numFmtId="178" fontId="10" fillId="2" borderId="17" xfId="0" applyNumberFormat="1" applyFont="1" applyFill="1" applyBorder="1" applyAlignment="1">
      <alignment horizontal="center" vertical="center" shrinkToFit="1"/>
    </xf>
    <xf numFmtId="178" fontId="10" fillId="2" borderId="20" xfId="0" applyNumberFormat="1" applyFont="1" applyFill="1" applyBorder="1" applyAlignment="1">
      <alignment horizontal="center" vertical="center" shrinkToFit="1"/>
    </xf>
    <xf numFmtId="178" fontId="10" fillId="2" borderId="33" xfId="0" applyNumberFormat="1" applyFont="1" applyFill="1" applyBorder="1" applyAlignment="1">
      <alignment horizontal="center" vertical="center" shrinkToFit="1"/>
    </xf>
    <xf numFmtId="178" fontId="10" fillId="2" borderId="27" xfId="0" applyNumberFormat="1" applyFont="1" applyFill="1" applyBorder="1" applyAlignment="1">
      <alignment horizontal="center" vertical="center" shrinkToFit="1"/>
    </xf>
    <xf numFmtId="178" fontId="10" fillId="2" borderId="115" xfId="0" applyNumberFormat="1" applyFont="1" applyFill="1" applyBorder="1" applyAlignment="1">
      <alignment horizontal="center" vertical="center" shrinkToFit="1"/>
    </xf>
    <xf numFmtId="178" fontId="10" fillId="2" borderId="29" xfId="0" applyNumberFormat="1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38" fontId="7" fillId="2" borderId="81" xfId="0" applyNumberFormat="1" applyFont="1" applyFill="1" applyBorder="1" applyAlignment="1">
      <alignment horizontal="center" vertical="center" shrinkToFit="1"/>
    </xf>
    <xf numFmtId="38" fontId="7" fillId="2" borderId="33" xfId="0" applyNumberFormat="1" applyFont="1" applyFill="1" applyBorder="1" applyAlignment="1">
      <alignment horizontal="center" vertical="center" shrinkToFit="1"/>
    </xf>
    <xf numFmtId="38" fontId="7" fillId="2" borderId="31" xfId="0" applyNumberFormat="1" applyFont="1" applyFill="1" applyBorder="1" applyAlignment="1">
      <alignment horizontal="center" vertical="center" shrinkToFit="1"/>
    </xf>
    <xf numFmtId="38" fontId="7" fillId="2" borderId="29" xfId="0" applyNumberFormat="1" applyFont="1" applyFill="1" applyBorder="1" applyAlignment="1">
      <alignment horizontal="center" vertical="center" shrinkToFit="1"/>
    </xf>
    <xf numFmtId="0" fontId="15" fillId="6" borderId="117" xfId="0" applyFont="1" applyFill="1" applyBorder="1" applyAlignment="1">
      <alignment horizontal="center" vertical="center"/>
    </xf>
    <xf numFmtId="0" fontId="15" fillId="6" borderId="68" xfId="0" applyFont="1" applyFill="1" applyBorder="1" applyAlignment="1">
      <alignment horizontal="center" vertical="center"/>
    </xf>
    <xf numFmtId="0" fontId="19" fillId="9" borderId="114" xfId="0" applyFont="1" applyFill="1" applyBorder="1" applyAlignment="1">
      <alignment horizontal="left" vertical="top" wrapText="1"/>
    </xf>
    <xf numFmtId="0" fontId="15" fillId="4" borderId="116" xfId="0" applyFont="1" applyFill="1" applyBorder="1" applyAlignment="1">
      <alignment horizontal="center" vertical="center"/>
    </xf>
    <xf numFmtId="0" fontId="5" fillId="0" borderId="118" xfId="0" applyFont="1" applyBorder="1" applyAlignment="1">
      <alignment vertical="center"/>
    </xf>
    <xf numFmtId="0" fontId="30" fillId="2" borderId="36" xfId="0" applyFont="1" applyFill="1" applyBorder="1" applyAlignment="1">
      <alignment horizontal="center" vertical="center"/>
    </xf>
    <xf numFmtId="0" fontId="30" fillId="2" borderId="87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vertical="top" shrinkToFit="1"/>
    </xf>
    <xf numFmtId="0" fontId="5" fillId="10" borderId="3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178" fontId="2" fillId="2" borderId="10" xfId="0" applyNumberFormat="1" applyFont="1" applyFill="1" applyBorder="1" applyAlignment="1">
      <alignment horizontal="center" vertical="center" shrinkToFit="1"/>
    </xf>
    <xf numFmtId="178" fontId="2" fillId="2" borderId="80" xfId="0" applyNumberFormat="1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left" vertical="top" wrapText="1"/>
    </xf>
    <xf numFmtId="0" fontId="15" fillId="13" borderId="114" xfId="0" applyFont="1" applyFill="1" applyBorder="1" applyAlignment="1">
      <alignment horizontal="center" vertical="center"/>
    </xf>
    <xf numFmtId="0" fontId="5" fillId="10" borderId="114" xfId="0" applyFont="1" applyFill="1" applyBorder="1" applyAlignment="1">
      <alignment vertical="center"/>
    </xf>
    <xf numFmtId="0" fontId="11" fillId="9" borderId="2" xfId="0" applyFont="1" applyFill="1" applyBorder="1" applyAlignment="1">
      <alignment horizontal="left" vertical="top" wrapText="1"/>
    </xf>
    <xf numFmtId="0" fontId="15" fillId="6" borderId="137" xfId="0" applyFont="1" applyFill="1" applyBorder="1" applyAlignment="1">
      <alignment horizontal="center" vertical="center"/>
    </xf>
    <xf numFmtId="0" fontId="15" fillId="6" borderId="138" xfId="0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/>
    </xf>
    <xf numFmtId="0" fontId="5" fillId="0" borderId="89" xfId="0" applyFont="1" applyBorder="1" applyAlignment="1">
      <alignment vertical="center"/>
    </xf>
    <xf numFmtId="0" fontId="32" fillId="2" borderId="1" xfId="0" applyFont="1" applyFill="1" applyBorder="1" applyAlignment="1">
      <alignment vertical="center"/>
    </xf>
  </cellXfs>
  <cellStyles count="6">
    <cellStyle name="ハイパーリンク" xfId="1" builtinId="8"/>
    <cellStyle name="ハイパーリンク 2" xfId="4" xr:uid="{3CE82631-1A75-41E4-AC20-E45E1C92ABC1}"/>
    <cellStyle name="桁区切り 2" xfId="3" xr:uid="{A251E3B6-09D7-4D28-844A-9283CC707DB2}"/>
    <cellStyle name="標準" xfId="0" builtinId="0"/>
    <cellStyle name="標準 2" xfId="5" xr:uid="{9B817B0C-135D-44BC-B579-58FF8FF848C0}"/>
    <cellStyle name="標準 3" xfId="2" xr:uid="{D4A482E4-4777-4C8A-95B0-0DEC9AE82D89}"/>
  </cellStyles>
  <dxfs count="42"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ont>
        <b/>
        <i/>
      </font>
      <fill>
        <patternFill patternType="solid">
          <fgColor rgb="FFFF9999"/>
          <bgColor rgb="FFFF9999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checked="Checked" firstButton="1" fmlaLink="$M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firstButton="1" fmlaLink="$M$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firstButton="1" fmlaLink="$M$1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13</xdr:row>
      <xdr:rowOff>19050</xdr:rowOff>
    </xdr:from>
    <xdr:ext cx="80962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152650" cy="5810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579120</xdr:colOff>
          <xdr:row>0</xdr:row>
          <xdr:rowOff>312420</xdr:rowOff>
        </xdr:from>
        <xdr:to>
          <xdr:col>10</xdr:col>
          <xdr:colOff>411480</xdr:colOff>
          <xdr:row>2</xdr:row>
          <xdr:rowOff>15240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まるごとメディア新潟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1059180</xdr:colOff>
          <xdr:row>0</xdr:row>
          <xdr:rowOff>312420</xdr:rowOff>
        </xdr:from>
        <xdr:to>
          <xdr:col>12</xdr:col>
          <xdr:colOff>449580</xdr:colOff>
          <xdr:row>2</xdr:row>
          <xdr:rowOff>15240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バーツプロダクション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15240</xdr:colOff>
      <xdr:row>5</xdr:row>
      <xdr:rowOff>30480</xdr:rowOff>
    </xdr:from>
    <xdr:to>
      <xdr:col>7</xdr:col>
      <xdr:colOff>495300</xdr:colOff>
      <xdr:row>6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654DBA2-9810-7883-F1E4-54A686D7FFEE}"/>
            </a:ext>
          </a:extLst>
        </xdr:cNvPr>
        <xdr:cNvSpPr/>
      </xdr:nvSpPr>
      <xdr:spPr>
        <a:xfrm>
          <a:off x="3329940" y="1371600"/>
          <a:ext cx="2080260" cy="42672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60960</xdr:colOff>
      <xdr:row>48</xdr:row>
      <xdr:rowOff>15240</xdr:rowOff>
    </xdr:from>
    <xdr:to>
      <xdr:col>3</xdr:col>
      <xdr:colOff>18475</xdr:colOff>
      <xdr:row>49</xdr:row>
      <xdr:rowOff>281990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82E214E-9098-64E9-B161-1281AD49A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" y="13106400"/>
          <a:ext cx="2152075" cy="579170"/>
        </a:xfrm>
        <a:prstGeom prst="rect">
          <a:avLst/>
        </a:prstGeom>
      </xdr:spPr>
    </xdr:pic>
    <xdr:clientData/>
  </xdr:twoCellAnchor>
  <xdr:oneCellAnchor>
    <xdr:from>
      <xdr:col>4</xdr:col>
      <xdr:colOff>99059</xdr:colOff>
      <xdr:row>94</xdr:row>
      <xdr:rowOff>60960</xdr:rowOff>
    </xdr:from>
    <xdr:ext cx="441961" cy="457200"/>
    <xdr:pic>
      <xdr:nvPicPr>
        <xdr:cNvPr id="2" name="image1.png">
          <a:extLst>
            <a:ext uri="{FF2B5EF4-FFF2-40B4-BE49-F238E27FC236}">
              <a16:creationId xmlns:a16="http://schemas.microsoft.com/office/drawing/2014/main" id="{72B5EAE2-C824-422E-B4B8-5469F161A8D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19399" y="25664160"/>
          <a:ext cx="441961" cy="4572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579120</xdr:colOff>
          <xdr:row>0</xdr:row>
          <xdr:rowOff>312420</xdr:rowOff>
        </xdr:from>
        <xdr:to>
          <xdr:col>10</xdr:col>
          <xdr:colOff>411480</xdr:colOff>
          <xdr:row>2</xdr:row>
          <xdr:rowOff>15240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まるごとメディア新潟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1059180</xdr:colOff>
          <xdr:row>0</xdr:row>
          <xdr:rowOff>312420</xdr:rowOff>
        </xdr:from>
        <xdr:to>
          <xdr:col>12</xdr:col>
          <xdr:colOff>449580</xdr:colOff>
          <xdr:row>2</xdr:row>
          <xdr:rowOff>15240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バーツプロダクション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7620</xdr:colOff>
      <xdr:row>5</xdr:row>
      <xdr:rowOff>30480</xdr:rowOff>
    </xdr:from>
    <xdr:to>
      <xdr:col>7</xdr:col>
      <xdr:colOff>487680</xdr:colOff>
      <xdr:row>6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05C57A-97DE-4FCC-BFE8-D7587A74261E}"/>
            </a:ext>
          </a:extLst>
        </xdr:cNvPr>
        <xdr:cNvSpPr/>
      </xdr:nvSpPr>
      <xdr:spPr>
        <a:xfrm>
          <a:off x="3322320" y="1371600"/>
          <a:ext cx="2080260" cy="42672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144780</xdr:colOff>
      <xdr:row>92</xdr:row>
      <xdr:rowOff>53340</xdr:rowOff>
    </xdr:from>
    <xdr:ext cx="441961" cy="457200"/>
    <xdr:pic>
      <xdr:nvPicPr>
        <xdr:cNvPr id="3" name="image1.png">
          <a:extLst>
            <a:ext uri="{FF2B5EF4-FFF2-40B4-BE49-F238E27FC236}">
              <a16:creationId xmlns:a16="http://schemas.microsoft.com/office/drawing/2014/main" id="{2FC3DE42-D5CA-461B-813E-4EDDD7FF3B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780" y="25107900"/>
          <a:ext cx="441961" cy="4572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579120</xdr:colOff>
          <xdr:row>0</xdr:row>
          <xdr:rowOff>312420</xdr:rowOff>
        </xdr:from>
        <xdr:to>
          <xdr:col>10</xdr:col>
          <xdr:colOff>411480</xdr:colOff>
          <xdr:row>2</xdr:row>
          <xdr:rowOff>15240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まるごとメディア新潟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1059180</xdr:colOff>
          <xdr:row>0</xdr:row>
          <xdr:rowOff>312420</xdr:rowOff>
        </xdr:from>
        <xdr:to>
          <xdr:col>12</xdr:col>
          <xdr:colOff>449580</xdr:colOff>
          <xdr:row>2</xdr:row>
          <xdr:rowOff>15240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バーツプロダクション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7620</xdr:colOff>
      <xdr:row>5</xdr:row>
      <xdr:rowOff>30480</xdr:rowOff>
    </xdr:from>
    <xdr:to>
      <xdr:col>7</xdr:col>
      <xdr:colOff>487680</xdr:colOff>
      <xdr:row>6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DFA9E6D-8EC6-4258-90B2-99DADABDEBC0}"/>
            </a:ext>
          </a:extLst>
        </xdr:cNvPr>
        <xdr:cNvSpPr/>
      </xdr:nvSpPr>
      <xdr:spPr>
        <a:xfrm>
          <a:off x="3322320" y="1371600"/>
          <a:ext cx="2080260" cy="42672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152400</xdr:colOff>
      <xdr:row>48</xdr:row>
      <xdr:rowOff>53340</xdr:rowOff>
    </xdr:from>
    <xdr:ext cx="441961" cy="457200"/>
    <xdr:pic>
      <xdr:nvPicPr>
        <xdr:cNvPr id="3" name="image1.png">
          <a:extLst>
            <a:ext uri="{FF2B5EF4-FFF2-40B4-BE49-F238E27FC236}">
              <a16:creationId xmlns:a16="http://schemas.microsoft.com/office/drawing/2014/main" id="{F7FE952E-6BF5-4C60-B5BD-0422A5091F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3144500"/>
          <a:ext cx="441961" cy="457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showGridLines="0" view="pageBreakPreview" zoomScale="60" zoomScaleNormal="100" workbookViewId="0">
      <selection activeCell="R13" sqref="R13"/>
    </sheetView>
  </sheetViews>
  <sheetFormatPr defaultColWidth="14.44140625" defaultRowHeight="15" customHeight="1" x14ac:dyDescent="0.3"/>
  <cols>
    <col min="1" max="26" width="8.6640625" style="4" customWidth="1"/>
    <col min="27" max="16384" width="14.44140625" style="4"/>
  </cols>
  <sheetData>
    <row r="1" spans="1:10" ht="18" customHeight="1" x14ac:dyDescent="0.3">
      <c r="A1" s="173"/>
    </row>
    <row r="2" spans="1:10" ht="18" customHeight="1" x14ac:dyDescent="0.3">
      <c r="A2" s="174" t="s">
        <v>0</v>
      </c>
    </row>
    <row r="3" spans="1:10" ht="18" customHeight="1" x14ac:dyDescent="0.3">
      <c r="A3" s="175" t="s">
        <v>435</v>
      </c>
      <c r="J3" s="176" t="s">
        <v>1</v>
      </c>
    </row>
    <row r="4" spans="1:10" ht="18" customHeight="1" x14ac:dyDescent="0.15">
      <c r="A4" s="177" t="s">
        <v>2</v>
      </c>
      <c r="J4" s="178" t="s">
        <v>3</v>
      </c>
    </row>
    <row r="5" spans="1:10" ht="18" customHeight="1" x14ac:dyDescent="0.3">
      <c r="A5" s="4" t="s">
        <v>4</v>
      </c>
    </row>
    <row r="6" spans="1:10" ht="18" customHeight="1" x14ac:dyDescent="0.3"/>
    <row r="7" spans="1:10" ht="18" customHeight="1" x14ac:dyDescent="0.3">
      <c r="A7" s="174" t="s">
        <v>5</v>
      </c>
    </row>
    <row r="8" spans="1:10" ht="18" customHeight="1" x14ac:dyDescent="0.3">
      <c r="A8" s="175" t="s">
        <v>6</v>
      </c>
    </row>
    <row r="9" spans="1:10" ht="18" customHeight="1" x14ac:dyDescent="0.3">
      <c r="A9" s="4" t="s">
        <v>7</v>
      </c>
    </row>
    <row r="10" spans="1:10" ht="18" customHeight="1" x14ac:dyDescent="0.3">
      <c r="A10" s="4" t="s">
        <v>8</v>
      </c>
    </row>
    <row r="11" spans="1:10" ht="18" customHeight="1" x14ac:dyDescent="0.3">
      <c r="A11" s="4" t="s">
        <v>9</v>
      </c>
    </row>
    <row r="12" spans="1:10" ht="18" customHeight="1" x14ac:dyDescent="0.3"/>
    <row r="13" spans="1:10" ht="18" customHeight="1" x14ac:dyDescent="0.3">
      <c r="A13" s="298" t="s">
        <v>10</v>
      </c>
      <c r="B13" s="299"/>
      <c r="C13" s="299"/>
      <c r="D13" s="299"/>
      <c r="E13" s="299"/>
      <c r="F13" s="299"/>
      <c r="G13" s="299"/>
    </row>
    <row r="14" spans="1:10" ht="18" customHeight="1" x14ac:dyDescent="0.3">
      <c r="A14" s="179" t="s">
        <v>11</v>
      </c>
    </row>
    <row r="15" spans="1:10" ht="18" customHeight="1" x14ac:dyDescent="0.3"/>
    <row r="16" spans="1:10" ht="18" customHeight="1" x14ac:dyDescent="0.3"/>
    <row r="17" spans="1:9" ht="18" customHeight="1" x14ac:dyDescent="0.3"/>
    <row r="18" spans="1:9" ht="18" customHeight="1" x14ac:dyDescent="0.3"/>
    <row r="19" spans="1:9" ht="18" customHeight="1" x14ac:dyDescent="0.3">
      <c r="A19" s="174" t="s">
        <v>12</v>
      </c>
    </row>
    <row r="20" spans="1:9" ht="18" customHeight="1" x14ac:dyDescent="0.3">
      <c r="A20" s="174"/>
    </row>
    <row r="21" spans="1:9" ht="18" customHeight="1" x14ac:dyDescent="0.3">
      <c r="I21" s="176"/>
    </row>
    <row r="22" spans="1:9" ht="18" customHeight="1" x14ac:dyDescent="0.3">
      <c r="I22" s="176"/>
    </row>
    <row r="23" spans="1:9" ht="18" customHeight="1" x14ac:dyDescent="0.3"/>
    <row r="24" spans="1:9" ht="18" customHeight="1" x14ac:dyDescent="0.3"/>
    <row r="25" spans="1:9" ht="18" customHeight="1" x14ac:dyDescent="0.3"/>
    <row r="26" spans="1:9" ht="18" customHeight="1" x14ac:dyDescent="0.3"/>
    <row r="27" spans="1:9" ht="18" customHeight="1" x14ac:dyDescent="0.3"/>
    <row r="28" spans="1:9" ht="18" customHeight="1" x14ac:dyDescent="0.3"/>
    <row r="29" spans="1:9" ht="18" customHeight="1" x14ac:dyDescent="0.3"/>
    <row r="30" spans="1:9" ht="18" customHeight="1" x14ac:dyDescent="0.3"/>
    <row r="31" spans="1:9" ht="18" customHeight="1" x14ac:dyDescent="0.3"/>
    <row r="32" spans="1:9" ht="18" customHeight="1" x14ac:dyDescent="0.3"/>
    <row r="33" s="4" customFormat="1" ht="18" customHeight="1" x14ac:dyDescent="0.3"/>
    <row r="34" s="4" customFormat="1" ht="18" customHeight="1" x14ac:dyDescent="0.3"/>
    <row r="35" s="4" customFormat="1" ht="18" customHeight="1" x14ac:dyDescent="0.3"/>
    <row r="36" s="4" customFormat="1" ht="18" customHeight="1" x14ac:dyDescent="0.3"/>
    <row r="37" s="4" customFormat="1" ht="18" customHeight="1" x14ac:dyDescent="0.3"/>
    <row r="38" s="4" customFormat="1" ht="18" customHeight="1" x14ac:dyDescent="0.3"/>
    <row r="39" s="4" customFormat="1" ht="18" customHeight="1" x14ac:dyDescent="0.3"/>
    <row r="40" s="4" customFormat="1" ht="18" customHeight="1" x14ac:dyDescent="0.3"/>
    <row r="41" s="4" customFormat="1" ht="18" customHeight="1" x14ac:dyDescent="0.3"/>
    <row r="42" s="4" customFormat="1" ht="18" customHeight="1" x14ac:dyDescent="0.3"/>
    <row r="43" s="4" customFormat="1" ht="18" customHeight="1" x14ac:dyDescent="0.3"/>
    <row r="44" s="4" customFormat="1" ht="18" customHeight="1" x14ac:dyDescent="0.3"/>
    <row r="45" s="4" customFormat="1" ht="18" customHeight="1" x14ac:dyDescent="0.3"/>
    <row r="46" s="4" customFormat="1" ht="18" customHeight="1" x14ac:dyDescent="0.3"/>
    <row r="47" s="4" customFormat="1" ht="18" customHeight="1" x14ac:dyDescent="0.3"/>
    <row r="48" s="4" customFormat="1" ht="18" customHeight="1" x14ac:dyDescent="0.3"/>
    <row r="49" s="4" customFormat="1" ht="18" customHeight="1" x14ac:dyDescent="0.3"/>
    <row r="50" s="4" customFormat="1" ht="18" customHeight="1" x14ac:dyDescent="0.3"/>
    <row r="51" s="4" customFormat="1" ht="18" customHeight="1" x14ac:dyDescent="0.3"/>
    <row r="52" s="4" customFormat="1" ht="18" customHeight="1" x14ac:dyDescent="0.3"/>
    <row r="53" s="4" customFormat="1" ht="18" customHeight="1" x14ac:dyDescent="0.3"/>
    <row r="54" s="4" customFormat="1" ht="18" customHeight="1" x14ac:dyDescent="0.3"/>
    <row r="55" s="4" customFormat="1" ht="18" customHeight="1" x14ac:dyDescent="0.3"/>
    <row r="56" s="4" customFormat="1" ht="18" customHeight="1" x14ac:dyDescent="0.3"/>
    <row r="57" s="4" customFormat="1" ht="18" customHeight="1" x14ac:dyDescent="0.3"/>
    <row r="58" s="4" customFormat="1" ht="18" customHeight="1" x14ac:dyDescent="0.3"/>
    <row r="59" s="4" customFormat="1" ht="18" customHeight="1" x14ac:dyDescent="0.3"/>
    <row r="60" s="4" customFormat="1" ht="18" customHeight="1" x14ac:dyDescent="0.3"/>
    <row r="61" s="4" customFormat="1" ht="18" customHeight="1" x14ac:dyDescent="0.3"/>
    <row r="62" s="4" customFormat="1" ht="18" customHeight="1" x14ac:dyDescent="0.3"/>
    <row r="63" s="4" customFormat="1" ht="18" customHeight="1" x14ac:dyDescent="0.3"/>
    <row r="64" s="4" customFormat="1" ht="18" customHeight="1" x14ac:dyDescent="0.3"/>
    <row r="65" s="4" customFormat="1" ht="18" customHeight="1" x14ac:dyDescent="0.3"/>
    <row r="66" s="4" customFormat="1" ht="18" customHeight="1" x14ac:dyDescent="0.3"/>
    <row r="67" s="4" customFormat="1" ht="18" customHeight="1" x14ac:dyDescent="0.3"/>
    <row r="68" s="4" customFormat="1" ht="18" customHeight="1" x14ac:dyDescent="0.3"/>
    <row r="69" s="4" customFormat="1" ht="18" customHeight="1" x14ac:dyDescent="0.3"/>
    <row r="70" s="4" customFormat="1" ht="18" customHeight="1" x14ac:dyDescent="0.3"/>
    <row r="71" s="4" customFormat="1" ht="18" customHeight="1" x14ac:dyDescent="0.3"/>
    <row r="72" s="4" customFormat="1" ht="18" customHeight="1" x14ac:dyDescent="0.3"/>
    <row r="73" s="4" customFormat="1" ht="18" customHeight="1" x14ac:dyDescent="0.3"/>
    <row r="74" s="4" customFormat="1" ht="18" customHeight="1" x14ac:dyDescent="0.3"/>
    <row r="75" s="4" customFormat="1" ht="18" customHeight="1" x14ac:dyDescent="0.3"/>
    <row r="76" s="4" customFormat="1" ht="18" customHeight="1" x14ac:dyDescent="0.3"/>
    <row r="77" s="4" customFormat="1" ht="18" customHeight="1" x14ac:dyDescent="0.3"/>
    <row r="78" s="4" customFormat="1" ht="18" customHeight="1" x14ac:dyDescent="0.3"/>
    <row r="79" s="4" customFormat="1" ht="18" customHeight="1" x14ac:dyDescent="0.3"/>
    <row r="80" s="4" customFormat="1" ht="18" customHeight="1" x14ac:dyDescent="0.3"/>
    <row r="81" s="4" customFormat="1" ht="18" customHeight="1" x14ac:dyDescent="0.3"/>
    <row r="82" s="4" customFormat="1" ht="18" customHeight="1" x14ac:dyDescent="0.3"/>
    <row r="83" s="4" customFormat="1" ht="18" customHeight="1" x14ac:dyDescent="0.3"/>
    <row r="84" s="4" customFormat="1" ht="18" customHeight="1" x14ac:dyDescent="0.3"/>
    <row r="85" s="4" customFormat="1" ht="18" customHeight="1" x14ac:dyDescent="0.3"/>
    <row r="86" s="4" customFormat="1" ht="18" customHeight="1" x14ac:dyDescent="0.3"/>
    <row r="87" s="4" customFormat="1" ht="18" customHeight="1" x14ac:dyDescent="0.3"/>
    <row r="88" s="4" customFormat="1" ht="18" customHeight="1" x14ac:dyDescent="0.3"/>
    <row r="89" s="4" customFormat="1" ht="18" customHeight="1" x14ac:dyDescent="0.3"/>
    <row r="90" s="4" customFormat="1" ht="18" customHeight="1" x14ac:dyDescent="0.3"/>
    <row r="91" s="4" customFormat="1" ht="18" customHeight="1" x14ac:dyDescent="0.3"/>
    <row r="92" s="4" customFormat="1" ht="18" customHeight="1" x14ac:dyDescent="0.3"/>
    <row r="93" s="4" customFormat="1" ht="18" customHeight="1" x14ac:dyDescent="0.3"/>
    <row r="94" s="4" customFormat="1" ht="18" customHeight="1" x14ac:dyDescent="0.3"/>
    <row r="95" s="4" customFormat="1" ht="18" customHeight="1" x14ac:dyDescent="0.3"/>
    <row r="96" s="4" customFormat="1" ht="18" customHeight="1" x14ac:dyDescent="0.3"/>
    <row r="97" s="4" customFormat="1" ht="18" customHeight="1" x14ac:dyDescent="0.3"/>
    <row r="98" s="4" customFormat="1" ht="18" customHeight="1" x14ac:dyDescent="0.3"/>
    <row r="99" s="4" customFormat="1" ht="18" customHeight="1" x14ac:dyDescent="0.3"/>
    <row r="100" s="4" customFormat="1" ht="18" customHeight="1" x14ac:dyDescent="0.3"/>
    <row r="101" s="4" customFormat="1" ht="18" customHeight="1" x14ac:dyDescent="0.3"/>
    <row r="102" s="4" customFormat="1" ht="18" customHeight="1" x14ac:dyDescent="0.3"/>
    <row r="103" s="4" customFormat="1" ht="18" customHeight="1" x14ac:dyDescent="0.3"/>
    <row r="104" s="4" customFormat="1" ht="18" customHeight="1" x14ac:dyDescent="0.3"/>
    <row r="105" s="4" customFormat="1" ht="18" customHeight="1" x14ac:dyDescent="0.3"/>
    <row r="106" s="4" customFormat="1" ht="18" customHeight="1" x14ac:dyDescent="0.3"/>
    <row r="107" s="4" customFormat="1" ht="18" customHeight="1" x14ac:dyDescent="0.3"/>
    <row r="108" s="4" customFormat="1" ht="18" customHeight="1" x14ac:dyDescent="0.3"/>
    <row r="109" s="4" customFormat="1" ht="18" customHeight="1" x14ac:dyDescent="0.3"/>
    <row r="110" s="4" customFormat="1" ht="18" customHeight="1" x14ac:dyDescent="0.3"/>
    <row r="111" s="4" customFormat="1" ht="18" customHeight="1" x14ac:dyDescent="0.3"/>
    <row r="112" s="4" customFormat="1" ht="18" customHeight="1" x14ac:dyDescent="0.3"/>
    <row r="113" s="4" customFormat="1" ht="18" customHeight="1" x14ac:dyDescent="0.3"/>
    <row r="114" s="4" customFormat="1" ht="18" customHeight="1" x14ac:dyDescent="0.3"/>
    <row r="115" s="4" customFormat="1" ht="18" customHeight="1" x14ac:dyDescent="0.3"/>
    <row r="116" s="4" customFormat="1" ht="18" customHeight="1" x14ac:dyDescent="0.3"/>
    <row r="117" s="4" customFormat="1" ht="18" customHeight="1" x14ac:dyDescent="0.3"/>
    <row r="118" s="4" customFormat="1" ht="18" customHeight="1" x14ac:dyDescent="0.3"/>
    <row r="119" s="4" customFormat="1" ht="18" customHeight="1" x14ac:dyDescent="0.3"/>
    <row r="120" s="4" customFormat="1" ht="18" customHeight="1" x14ac:dyDescent="0.3"/>
    <row r="121" s="4" customFormat="1" ht="18" customHeight="1" x14ac:dyDescent="0.3"/>
    <row r="122" s="4" customFormat="1" ht="18" customHeight="1" x14ac:dyDescent="0.3"/>
    <row r="123" s="4" customFormat="1" ht="18" customHeight="1" x14ac:dyDescent="0.3"/>
    <row r="124" s="4" customFormat="1" ht="18" customHeight="1" x14ac:dyDescent="0.3"/>
    <row r="125" s="4" customFormat="1" ht="18" customHeight="1" x14ac:dyDescent="0.3"/>
    <row r="126" s="4" customFormat="1" ht="18" customHeight="1" x14ac:dyDescent="0.3"/>
    <row r="127" s="4" customFormat="1" ht="18" customHeight="1" x14ac:dyDescent="0.3"/>
    <row r="128" s="4" customFormat="1" ht="18" customHeight="1" x14ac:dyDescent="0.3"/>
    <row r="129" s="4" customFormat="1" ht="18" customHeight="1" x14ac:dyDescent="0.3"/>
    <row r="130" s="4" customFormat="1" ht="18" customHeight="1" x14ac:dyDescent="0.3"/>
    <row r="131" s="4" customFormat="1" ht="18" customHeight="1" x14ac:dyDescent="0.3"/>
    <row r="132" s="4" customFormat="1" ht="18" customHeight="1" x14ac:dyDescent="0.3"/>
    <row r="133" s="4" customFormat="1" ht="18" customHeight="1" x14ac:dyDescent="0.3"/>
    <row r="134" s="4" customFormat="1" ht="18" customHeight="1" x14ac:dyDescent="0.3"/>
    <row r="135" s="4" customFormat="1" ht="18" customHeight="1" x14ac:dyDescent="0.3"/>
    <row r="136" s="4" customFormat="1" ht="18" customHeight="1" x14ac:dyDescent="0.3"/>
    <row r="137" s="4" customFormat="1" ht="18" customHeight="1" x14ac:dyDescent="0.3"/>
    <row r="138" s="4" customFormat="1" ht="18" customHeight="1" x14ac:dyDescent="0.3"/>
    <row r="139" s="4" customFormat="1" ht="18" customHeight="1" x14ac:dyDescent="0.3"/>
    <row r="140" s="4" customFormat="1" ht="18" customHeight="1" x14ac:dyDescent="0.3"/>
    <row r="141" s="4" customFormat="1" ht="18" customHeight="1" x14ac:dyDescent="0.3"/>
    <row r="142" s="4" customFormat="1" ht="18" customHeight="1" x14ac:dyDescent="0.3"/>
    <row r="143" s="4" customFormat="1" ht="18" customHeight="1" x14ac:dyDescent="0.3"/>
    <row r="144" s="4" customFormat="1" ht="18" customHeight="1" x14ac:dyDescent="0.3"/>
    <row r="145" s="4" customFormat="1" ht="18" customHeight="1" x14ac:dyDescent="0.3"/>
    <row r="146" s="4" customFormat="1" ht="18" customHeight="1" x14ac:dyDescent="0.3"/>
    <row r="147" s="4" customFormat="1" ht="18" customHeight="1" x14ac:dyDescent="0.3"/>
    <row r="148" s="4" customFormat="1" ht="18" customHeight="1" x14ac:dyDescent="0.3"/>
    <row r="149" s="4" customFormat="1" ht="18" customHeight="1" x14ac:dyDescent="0.3"/>
    <row r="150" s="4" customFormat="1" ht="18" customHeight="1" x14ac:dyDescent="0.3"/>
    <row r="151" s="4" customFormat="1" ht="18" customHeight="1" x14ac:dyDescent="0.3"/>
    <row r="152" s="4" customFormat="1" ht="18" customHeight="1" x14ac:dyDescent="0.3"/>
    <row r="153" s="4" customFormat="1" ht="18" customHeight="1" x14ac:dyDescent="0.3"/>
    <row r="154" s="4" customFormat="1" ht="18" customHeight="1" x14ac:dyDescent="0.3"/>
    <row r="155" s="4" customFormat="1" ht="18" customHeight="1" x14ac:dyDescent="0.3"/>
    <row r="156" s="4" customFormat="1" ht="18" customHeight="1" x14ac:dyDescent="0.3"/>
    <row r="157" s="4" customFormat="1" ht="18" customHeight="1" x14ac:dyDescent="0.3"/>
    <row r="158" s="4" customFormat="1" ht="18" customHeight="1" x14ac:dyDescent="0.3"/>
    <row r="159" s="4" customFormat="1" ht="18" customHeight="1" x14ac:dyDescent="0.3"/>
    <row r="160" s="4" customFormat="1" ht="18" customHeight="1" x14ac:dyDescent="0.3"/>
    <row r="161" s="4" customFormat="1" ht="18" customHeight="1" x14ac:dyDescent="0.3"/>
    <row r="162" s="4" customFormat="1" ht="18" customHeight="1" x14ac:dyDescent="0.3"/>
    <row r="163" s="4" customFormat="1" ht="18" customHeight="1" x14ac:dyDescent="0.3"/>
    <row r="164" s="4" customFormat="1" ht="18" customHeight="1" x14ac:dyDescent="0.3"/>
    <row r="165" s="4" customFormat="1" ht="18" customHeight="1" x14ac:dyDescent="0.3"/>
    <row r="166" s="4" customFormat="1" ht="18" customHeight="1" x14ac:dyDescent="0.3"/>
    <row r="167" s="4" customFormat="1" ht="18" customHeight="1" x14ac:dyDescent="0.3"/>
    <row r="168" s="4" customFormat="1" ht="18" customHeight="1" x14ac:dyDescent="0.3"/>
    <row r="169" s="4" customFormat="1" ht="18" customHeight="1" x14ac:dyDescent="0.3"/>
    <row r="170" s="4" customFormat="1" ht="18" customHeight="1" x14ac:dyDescent="0.3"/>
    <row r="171" s="4" customFormat="1" ht="18" customHeight="1" x14ac:dyDescent="0.3"/>
    <row r="172" s="4" customFormat="1" ht="18" customHeight="1" x14ac:dyDescent="0.3"/>
    <row r="173" s="4" customFormat="1" ht="18" customHeight="1" x14ac:dyDescent="0.3"/>
    <row r="174" s="4" customFormat="1" ht="18" customHeight="1" x14ac:dyDescent="0.3"/>
    <row r="175" s="4" customFormat="1" ht="18" customHeight="1" x14ac:dyDescent="0.3"/>
    <row r="176" s="4" customFormat="1" ht="18" customHeight="1" x14ac:dyDescent="0.3"/>
    <row r="177" s="4" customFormat="1" ht="18" customHeight="1" x14ac:dyDescent="0.3"/>
    <row r="178" s="4" customFormat="1" ht="18" customHeight="1" x14ac:dyDescent="0.3"/>
    <row r="179" s="4" customFormat="1" ht="18" customHeight="1" x14ac:dyDescent="0.3"/>
    <row r="180" s="4" customFormat="1" ht="18" customHeight="1" x14ac:dyDescent="0.3"/>
    <row r="181" s="4" customFormat="1" ht="18" customHeight="1" x14ac:dyDescent="0.3"/>
    <row r="182" s="4" customFormat="1" ht="18" customHeight="1" x14ac:dyDescent="0.3"/>
    <row r="183" s="4" customFormat="1" ht="18" customHeight="1" x14ac:dyDescent="0.3"/>
    <row r="184" s="4" customFormat="1" ht="18" customHeight="1" x14ac:dyDescent="0.3"/>
    <row r="185" s="4" customFormat="1" ht="18" customHeight="1" x14ac:dyDescent="0.3"/>
    <row r="186" s="4" customFormat="1" ht="18" customHeight="1" x14ac:dyDescent="0.3"/>
    <row r="187" s="4" customFormat="1" ht="18" customHeight="1" x14ac:dyDescent="0.3"/>
    <row r="188" s="4" customFormat="1" ht="18" customHeight="1" x14ac:dyDescent="0.3"/>
    <row r="189" s="4" customFormat="1" ht="18" customHeight="1" x14ac:dyDescent="0.3"/>
    <row r="190" s="4" customFormat="1" ht="18" customHeight="1" x14ac:dyDescent="0.3"/>
    <row r="191" s="4" customFormat="1" ht="18" customHeight="1" x14ac:dyDescent="0.3"/>
    <row r="192" s="4" customFormat="1" ht="18" customHeight="1" x14ac:dyDescent="0.3"/>
    <row r="193" s="4" customFormat="1" ht="18" customHeight="1" x14ac:dyDescent="0.3"/>
    <row r="194" s="4" customFormat="1" ht="18" customHeight="1" x14ac:dyDescent="0.3"/>
    <row r="195" s="4" customFormat="1" ht="18" customHeight="1" x14ac:dyDescent="0.3"/>
    <row r="196" s="4" customFormat="1" ht="18" customHeight="1" x14ac:dyDescent="0.3"/>
    <row r="197" s="4" customFormat="1" ht="18" customHeight="1" x14ac:dyDescent="0.3"/>
    <row r="198" s="4" customFormat="1" ht="18" customHeight="1" x14ac:dyDescent="0.3"/>
    <row r="199" s="4" customFormat="1" ht="18" customHeight="1" x14ac:dyDescent="0.3"/>
    <row r="200" s="4" customFormat="1" ht="18" customHeight="1" x14ac:dyDescent="0.3"/>
    <row r="201" s="4" customFormat="1" ht="18" customHeight="1" x14ac:dyDescent="0.3"/>
    <row r="202" s="4" customFormat="1" ht="18" customHeight="1" x14ac:dyDescent="0.3"/>
    <row r="203" s="4" customFormat="1" ht="18" customHeight="1" x14ac:dyDescent="0.3"/>
    <row r="204" s="4" customFormat="1" ht="18" customHeight="1" x14ac:dyDescent="0.3"/>
    <row r="205" s="4" customFormat="1" ht="18" customHeight="1" x14ac:dyDescent="0.3"/>
    <row r="206" s="4" customFormat="1" ht="18" customHeight="1" x14ac:dyDescent="0.3"/>
    <row r="207" s="4" customFormat="1" ht="18" customHeight="1" x14ac:dyDescent="0.3"/>
    <row r="208" s="4" customFormat="1" ht="18" customHeight="1" x14ac:dyDescent="0.3"/>
    <row r="209" s="4" customFormat="1" ht="18" customHeight="1" x14ac:dyDescent="0.3"/>
    <row r="210" s="4" customFormat="1" ht="18" customHeight="1" x14ac:dyDescent="0.3"/>
    <row r="211" s="4" customFormat="1" ht="18" customHeight="1" x14ac:dyDescent="0.3"/>
    <row r="212" s="4" customFormat="1" ht="18" customHeight="1" x14ac:dyDescent="0.3"/>
    <row r="213" s="4" customFormat="1" ht="18" customHeight="1" x14ac:dyDescent="0.3"/>
    <row r="214" s="4" customFormat="1" ht="18" customHeight="1" x14ac:dyDescent="0.3"/>
    <row r="215" s="4" customFormat="1" ht="18" customHeight="1" x14ac:dyDescent="0.3"/>
    <row r="216" s="4" customFormat="1" ht="18" customHeight="1" x14ac:dyDescent="0.3"/>
    <row r="217" s="4" customFormat="1" ht="18" customHeight="1" x14ac:dyDescent="0.3"/>
    <row r="218" s="4" customFormat="1" ht="18" customHeight="1" x14ac:dyDescent="0.3"/>
    <row r="219" s="4" customFormat="1" ht="18" customHeight="1" x14ac:dyDescent="0.3"/>
    <row r="220" s="4" customFormat="1" ht="18" customHeight="1" x14ac:dyDescent="0.3"/>
    <row r="221" s="4" customFormat="1" ht="18" customHeight="1" x14ac:dyDescent="0.3"/>
    <row r="222" s="4" customFormat="1" ht="18" customHeight="1" x14ac:dyDescent="0.3"/>
    <row r="223" s="4" customFormat="1" ht="18" customHeight="1" x14ac:dyDescent="0.3"/>
    <row r="224" s="4" customFormat="1" ht="18" customHeight="1" x14ac:dyDescent="0.3"/>
    <row r="225" s="4" customFormat="1" ht="18" customHeight="1" x14ac:dyDescent="0.3"/>
    <row r="226" s="4" customFormat="1" ht="18" customHeight="1" x14ac:dyDescent="0.3"/>
    <row r="227" s="4" customFormat="1" ht="18" customHeight="1" x14ac:dyDescent="0.3"/>
    <row r="228" s="4" customFormat="1" ht="18" customHeight="1" x14ac:dyDescent="0.3"/>
    <row r="229" s="4" customFormat="1" ht="18" customHeight="1" x14ac:dyDescent="0.3"/>
    <row r="230" s="4" customFormat="1" ht="18" customHeight="1" x14ac:dyDescent="0.3"/>
    <row r="231" s="4" customFormat="1" ht="18" customHeight="1" x14ac:dyDescent="0.3"/>
    <row r="232" s="4" customFormat="1" ht="18" customHeight="1" x14ac:dyDescent="0.3"/>
    <row r="233" s="4" customFormat="1" ht="18" customHeight="1" x14ac:dyDescent="0.3"/>
    <row r="234" s="4" customFormat="1" ht="18" customHeight="1" x14ac:dyDescent="0.3"/>
    <row r="235" s="4" customFormat="1" ht="18" customHeight="1" x14ac:dyDescent="0.3"/>
    <row r="236" s="4" customFormat="1" ht="18" customHeight="1" x14ac:dyDescent="0.3"/>
    <row r="237" s="4" customFormat="1" ht="18" customHeight="1" x14ac:dyDescent="0.3"/>
    <row r="238" s="4" customFormat="1" ht="18" customHeight="1" x14ac:dyDescent="0.3"/>
    <row r="239" s="4" customFormat="1" ht="18" customHeight="1" x14ac:dyDescent="0.3"/>
    <row r="240" s="4" customFormat="1" ht="18" customHeight="1" x14ac:dyDescent="0.3"/>
    <row r="241" s="4" customFormat="1" ht="18" customHeight="1" x14ac:dyDescent="0.3"/>
    <row r="242" s="4" customFormat="1" ht="18" customHeight="1" x14ac:dyDescent="0.3"/>
    <row r="243" s="4" customFormat="1" ht="18" customHeight="1" x14ac:dyDescent="0.3"/>
    <row r="244" s="4" customFormat="1" ht="18" customHeight="1" x14ac:dyDescent="0.3"/>
    <row r="245" s="4" customFormat="1" ht="18" customHeight="1" x14ac:dyDescent="0.3"/>
    <row r="246" s="4" customFormat="1" ht="18" customHeight="1" x14ac:dyDescent="0.3"/>
    <row r="247" s="4" customFormat="1" ht="18" customHeight="1" x14ac:dyDescent="0.3"/>
    <row r="248" s="4" customFormat="1" ht="18" customHeight="1" x14ac:dyDescent="0.3"/>
    <row r="249" s="4" customFormat="1" ht="18" customHeight="1" x14ac:dyDescent="0.3"/>
    <row r="250" s="4" customFormat="1" ht="18" customHeight="1" x14ac:dyDescent="0.3"/>
    <row r="251" s="4" customFormat="1" ht="18" customHeight="1" x14ac:dyDescent="0.3"/>
    <row r="252" s="4" customFormat="1" ht="18" customHeight="1" x14ac:dyDescent="0.3"/>
    <row r="253" s="4" customFormat="1" ht="18" customHeight="1" x14ac:dyDescent="0.3"/>
    <row r="254" s="4" customFormat="1" ht="18" customHeight="1" x14ac:dyDescent="0.3"/>
    <row r="255" s="4" customFormat="1" ht="18" customHeight="1" x14ac:dyDescent="0.3"/>
    <row r="256" s="4" customFormat="1" ht="18" customHeight="1" x14ac:dyDescent="0.3"/>
    <row r="257" s="4" customFormat="1" ht="18" customHeight="1" x14ac:dyDescent="0.3"/>
    <row r="258" s="4" customFormat="1" ht="18" customHeight="1" x14ac:dyDescent="0.3"/>
    <row r="259" s="4" customFormat="1" ht="18" customHeight="1" x14ac:dyDescent="0.3"/>
    <row r="260" s="4" customFormat="1" ht="18" customHeight="1" x14ac:dyDescent="0.3"/>
    <row r="261" s="4" customFormat="1" ht="18" customHeight="1" x14ac:dyDescent="0.3"/>
    <row r="262" s="4" customFormat="1" ht="18" customHeight="1" x14ac:dyDescent="0.3"/>
    <row r="263" s="4" customFormat="1" ht="18" customHeight="1" x14ac:dyDescent="0.3"/>
    <row r="264" s="4" customFormat="1" ht="18" customHeight="1" x14ac:dyDescent="0.3"/>
    <row r="265" s="4" customFormat="1" ht="18" customHeight="1" x14ac:dyDescent="0.3"/>
    <row r="266" s="4" customFormat="1" ht="18" customHeight="1" x14ac:dyDescent="0.3"/>
    <row r="267" s="4" customFormat="1" ht="18" customHeight="1" x14ac:dyDescent="0.3"/>
    <row r="268" s="4" customFormat="1" ht="18" customHeight="1" x14ac:dyDescent="0.3"/>
    <row r="269" s="4" customFormat="1" ht="18" customHeight="1" x14ac:dyDescent="0.3"/>
    <row r="270" s="4" customFormat="1" ht="18" customHeight="1" x14ac:dyDescent="0.3"/>
    <row r="271" s="4" customFormat="1" ht="18" customHeight="1" x14ac:dyDescent="0.3"/>
    <row r="272" s="4" customFormat="1" ht="18" customHeight="1" x14ac:dyDescent="0.3"/>
    <row r="273" s="4" customFormat="1" ht="18" customHeight="1" x14ac:dyDescent="0.3"/>
    <row r="274" s="4" customFormat="1" ht="18" customHeight="1" x14ac:dyDescent="0.3"/>
    <row r="275" s="4" customFormat="1" ht="18" customHeight="1" x14ac:dyDescent="0.3"/>
    <row r="276" s="4" customFormat="1" ht="18" customHeight="1" x14ac:dyDescent="0.3"/>
    <row r="277" s="4" customFormat="1" ht="18" customHeight="1" x14ac:dyDescent="0.3"/>
    <row r="278" s="4" customFormat="1" ht="18" customHeight="1" x14ac:dyDescent="0.3"/>
    <row r="279" s="4" customFormat="1" ht="18" customHeight="1" x14ac:dyDescent="0.3"/>
    <row r="280" s="4" customFormat="1" ht="18" customHeight="1" x14ac:dyDescent="0.3"/>
    <row r="281" s="4" customFormat="1" ht="18" customHeight="1" x14ac:dyDescent="0.3"/>
    <row r="282" s="4" customFormat="1" ht="18" customHeight="1" x14ac:dyDescent="0.3"/>
    <row r="283" s="4" customFormat="1" ht="18" customHeight="1" x14ac:dyDescent="0.3"/>
    <row r="284" s="4" customFormat="1" ht="18" customHeight="1" x14ac:dyDescent="0.3"/>
    <row r="285" s="4" customFormat="1" ht="18" customHeight="1" x14ac:dyDescent="0.3"/>
    <row r="286" s="4" customFormat="1" ht="18" customHeight="1" x14ac:dyDescent="0.3"/>
    <row r="287" s="4" customFormat="1" ht="18" customHeight="1" x14ac:dyDescent="0.3"/>
    <row r="288" s="4" customFormat="1" ht="18" customHeight="1" x14ac:dyDescent="0.3"/>
    <row r="289" s="4" customFormat="1" ht="18" customHeight="1" x14ac:dyDescent="0.3"/>
    <row r="290" s="4" customFormat="1" ht="18" customHeight="1" x14ac:dyDescent="0.3"/>
    <row r="291" s="4" customFormat="1" ht="18" customHeight="1" x14ac:dyDescent="0.3"/>
    <row r="292" s="4" customFormat="1" ht="18" customHeight="1" x14ac:dyDescent="0.3"/>
    <row r="293" s="4" customFormat="1" ht="18" customHeight="1" x14ac:dyDescent="0.3"/>
    <row r="294" s="4" customFormat="1" ht="18" customHeight="1" x14ac:dyDescent="0.3"/>
    <row r="295" s="4" customFormat="1" ht="18" customHeight="1" x14ac:dyDescent="0.3"/>
    <row r="296" s="4" customFormat="1" ht="18" customHeight="1" x14ac:dyDescent="0.3"/>
    <row r="297" s="4" customFormat="1" ht="18" customHeight="1" x14ac:dyDescent="0.3"/>
    <row r="298" s="4" customFormat="1" ht="18" customHeight="1" x14ac:dyDescent="0.3"/>
    <row r="299" s="4" customFormat="1" ht="18" customHeight="1" x14ac:dyDescent="0.3"/>
    <row r="300" s="4" customFormat="1" ht="18" customHeight="1" x14ac:dyDescent="0.3"/>
    <row r="301" s="4" customFormat="1" ht="18" customHeight="1" x14ac:dyDescent="0.3"/>
    <row r="302" s="4" customFormat="1" ht="18" customHeight="1" x14ac:dyDescent="0.3"/>
    <row r="303" s="4" customFormat="1" ht="18" customHeight="1" x14ac:dyDescent="0.3"/>
    <row r="304" s="4" customFormat="1" ht="18" customHeight="1" x14ac:dyDescent="0.3"/>
    <row r="305" s="4" customFormat="1" ht="18" customHeight="1" x14ac:dyDescent="0.3"/>
    <row r="306" s="4" customFormat="1" ht="18" customHeight="1" x14ac:dyDescent="0.3"/>
    <row r="307" s="4" customFormat="1" ht="18" customHeight="1" x14ac:dyDescent="0.3"/>
    <row r="308" s="4" customFormat="1" ht="18" customHeight="1" x14ac:dyDescent="0.3"/>
    <row r="309" s="4" customFormat="1" ht="18" customHeight="1" x14ac:dyDescent="0.3"/>
    <row r="310" s="4" customFormat="1" ht="18" customHeight="1" x14ac:dyDescent="0.3"/>
    <row r="311" s="4" customFormat="1" ht="18" customHeight="1" x14ac:dyDescent="0.3"/>
    <row r="312" s="4" customFormat="1" ht="18" customHeight="1" x14ac:dyDescent="0.3"/>
    <row r="313" s="4" customFormat="1" ht="18" customHeight="1" x14ac:dyDescent="0.3"/>
    <row r="314" s="4" customFormat="1" ht="18" customHeight="1" x14ac:dyDescent="0.3"/>
    <row r="315" s="4" customFormat="1" ht="18" customHeight="1" x14ac:dyDescent="0.3"/>
    <row r="316" s="4" customFormat="1" ht="18" customHeight="1" x14ac:dyDescent="0.3"/>
    <row r="317" s="4" customFormat="1" ht="18" customHeight="1" x14ac:dyDescent="0.3"/>
    <row r="318" s="4" customFormat="1" ht="18" customHeight="1" x14ac:dyDescent="0.3"/>
    <row r="319" s="4" customFormat="1" ht="18" customHeight="1" x14ac:dyDescent="0.3"/>
    <row r="320" s="4" customFormat="1" ht="18" customHeight="1" x14ac:dyDescent="0.3"/>
    <row r="321" s="4" customFormat="1" ht="18" customHeight="1" x14ac:dyDescent="0.3"/>
    <row r="322" s="4" customFormat="1" ht="18" customHeight="1" x14ac:dyDescent="0.3"/>
    <row r="323" s="4" customFormat="1" ht="18" customHeight="1" x14ac:dyDescent="0.3"/>
    <row r="324" s="4" customFormat="1" ht="18" customHeight="1" x14ac:dyDescent="0.3"/>
    <row r="325" s="4" customFormat="1" ht="18" customHeight="1" x14ac:dyDescent="0.3"/>
    <row r="326" s="4" customFormat="1" ht="18" customHeight="1" x14ac:dyDescent="0.3"/>
    <row r="327" s="4" customFormat="1" ht="18" customHeight="1" x14ac:dyDescent="0.3"/>
    <row r="328" s="4" customFormat="1" ht="18" customHeight="1" x14ac:dyDescent="0.3"/>
    <row r="329" s="4" customFormat="1" ht="18" customHeight="1" x14ac:dyDescent="0.3"/>
    <row r="330" s="4" customFormat="1" ht="18" customHeight="1" x14ac:dyDescent="0.3"/>
    <row r="331" s="4" customFormat="1" ht="18" customHeight="1" x14ac:dyDescent="0.3"/>
    <row r="332" s="4" customFormat="1" ht="18" customHeight="1" x14ac:dyDescent="0.3"/>
    <row r="333" s="4" customFormat="1" ht="18" customHeight="1" x14ac:dyDescent="0.3"/>
    <row r="334" s="4" customFormat="1" ht="18" customHeight="1" x14ac:dyDescent="0.3"/>
    <row r="335" s="4" customFormat="1" ht="18" customHeight="1" x14ac:dyDescent="0.3"/>
    <row r="336" s="4" customFormat="1" ht="18" customHeight="1" x14ac:dyDescent="0.3"/>
    <row r="337" s="4" customFormat="1" ht="18" customHeight="1" x14ac:dyDescent="0.3"/>
    <row r="338" s="4" customFormat="1" ht="18" customHeight="1" x14ac:dyDescent="0.3"/>
    <row r="339" s="4" customFormat="1" ht="18" customHeight="1" x14ac:dyDescent="0.3"/>
    <row r="340" s="4" customFormat="1" ht="18" customHeight="1" x14ac:dyDescent="0.3"/>
    <row r="341" s="4" customFormat="1" ht="18" customHeight="1" x14ac:dyDescent="0.3"/>
    <row r="342" s="4" customFormat="1" ht="18" customHeight="1" x14ac:dyDescent="0.3"/>
    <row r="343" s="4" customFormat="1" ht="18" customHeight="1" x14ac:dyDescent="0.3"/>
    <row r="344" s="4" customFormat="1" ht="18" customHeight="1" x14ac:dyDescent="0.3"/>
    <row r="345" s="4" customFormat="1" ht="18" customHeight="1" x14ac:dyDescent="0.3"/>
    <row r="346" s="4" customFormat="1" ht="18" customHeight="1" x14ac:dyDescent="0.3"/>
    <row r="347" s="4" customFormat="1" ht="18" customHeight="1" x14ac:dyDescent="0.3"/>
    <row r="348" s="4" customFormat="1" ht="18" customHeight="1" x14ac:dyDescent="0.3"/>
    <row r="349" s="4" customFormat="1" ht="18" customHeight="1" x14ac:dyDescent="0.3"/>
    <row r="350" s="4" customFormat="1" ht="18" customHeight="1" x14ac:dyDescent="0.3"/>
    <row r="351" s="4" customFormat="1" ht="18" customHeight="1" x14ac:dyDescent="0.3"/>
    <row r="352" s="4" customFormat="1" ht="18" customHeight="1" x14ac:dyDescent="0.3"/>
    <row r="353" s="4" customFormat="1" ht="18" customHeight="1" x14ac:dyDescent="0.3"/>
    <row r="354" s="4" customFormat="1" ht="18" customHeight="1" x14ac:dyDescent="0.3"/>
    <row r="355" s="4" customFormat="1" ht="18" customHeight="1" x14ac:dyDescent="0.3"/>
    <row r="356" s="4" customFormat="1" ht="18" customHeight="1" x14ac:dyDescent="0.3"/>
    <row r="357" s="4" customFormat="1" ht="18" customHeight="1" x14ac:dyDescent="0.3"/>
    <row r="358" s="4" customFormat="1" ht="18" customHeight="1" x14ac:dyDescent="0.3"/>
    <row r="359" s="4" customFormat="1" ht="18" customHeight="1" x14ac:dyDescent="0.3"/>
    <row r="360" s="4" customFormat="1" ht="18" customHeight="1" x14ac:dyDescent="0.3"/>
    <row r="361" s="4" customFormat="1" ht="18" customHeight="1" x14ac:dyDescent="0.3"/>
    <row r="362" s="4" customFormat="1" ht="18" customHeight="1" x14ac:dyDescent="0.3"/>
    <row r="363" s="4" customFormat="1" ht="18" customHeight="1" x14ac:dyDescent="0.3"/>
    <row r="364" s="4" customFormat="1" ht="18" customHeight="1" x14ac:dyDescent="0.3"/>
    <row r="365" s="4" customFormat="1" ht="18" customHeight="1" x14ac:dyDescent="0.3"/>
    <row r="366" s="4" customFormat="1" ht="18" customHeight="1" x14ac:dyDescent="0.3"/>
    <row r="367" s="4" customFormat="1" ht="18" customHeight="1" x14ac:dyDescent="0.3"/>
    <row r="368" s="4" customFormat="1" ht="18" customHeight="1" x14ac:dyDescent="0.3"/>
    <row r="369" s="4" customFormat="1" ht="18" customHeight="1" x14ac:dyDescent="0.3"/>
    <row r="370" s="4" customFormat="1" ht="18" customHeight="1" x14ac:dyDescent="0.3"/>
    <row r="371" s="4" customFormat="1" ht="18" customHeight="1" x14ac:dyDescent="0.3"/>
    <row r="372" s="4" customFormat="1" ht="18" customHeight="1" x14ac:dyDescent="0.3"/>
    <row r="373" s="4" customFormat="1" ht="18" customHeight="1" x14ac:dyDescent="0.3"/>
    <row r="374" s="4" customFormat="1" ht="18" customHeight="1" x14ac:dyDescent="0.3"/>
    <row r="375" s="4" customFormat="1" ht="18" customHeight="1" x14ac:dyDescent="0.3"/>
    <row r="376" s="4" customFormat="1" ht="18" customHeight="1" x14ac:dyDescent="0.3"/>
    <row r="377" s="4" customFormat="1" ht="18" customHeight="1" x14ac:dyDescent="0.3"/>
    <row r="378" s="4" customFormat="1" ht="18" customHeight="1" x14ac:dyDescent="0.3"/>
    <row r="379" s="4" customFormat="1" ht="18" customHeight="1" x14ac:dyDescent="0.3"/>
    <row r="380" s="4" customFormat="1" ht="18" customHeight="1" x14ac:dyDescent="0.3"/>
    <row r="381" s="4" customFormat="1" ht="18" customHeight="1" x14ac:dyDescent="0.3"/>
    <row r="382" s="4" customFormat="1" ht="18" customHeight="1" x14ac:dyDescent="0.3"/>
    <row r="383" s="4" customFormat="1" ht="18" customHeight="1" x14ac:dyDescent="0.3"/>
    <row r="384" s="4" customFormat="1" ht="18" customHeight="1" x14ac:dyDescent="0.3"/>
    <row r="385" s="4" customFormat="1" ht="18" customHeight="1" x14ac:dyDescent="0.3"/>
    <row r="386" s="4" customFormat="1" ht="18" customHeight="1" x14ac:dyDescent="0.3"/>
    <row r="387" s="4" customFormat="1" ht="18" customHeight="1" x14ac:dyDescent="0.3"/>
    <row r="388" s="4" customFormat="1" ht="18" customHeight="1" x14ac:dyDescent="0.3"/>
    <row r="389" s="4" customFormat="1" ht="18" customHeight="1" x14ac:dyDescent="0.3"/>
    <row r="390" s="4" customFormat="1" ht="18" customHeight="1" x14ac:dyDescent="0.3"/>
    <row r="391" s="4" customFormat="1" ht="18" customHeight="1" x14ac:dyDescent="0.3"/>
    <row r="392" s="4" customFormat="1" ht="18" customHeight="1" x14ac:dyDescent="0.3"/>
    <row r="393" s="4" customFormat="1" ht="18" customHeight="1" x14ac:dyDescent="0.3"/>
    <row r="394" s="4" customFormat="1" ht="18" customHeight="1" x14ac:dyDescent="0.3"/>
    <row r="395" s="4" customFormat="1" ht="18" customHeight="1" x14ac:dyDescent="0.3"/>
    <row r="396" s="4" customFormat="1" ht="18" customHeight="1" x14ac:dyDescent="0.3"/>
    <row r="397" s="4" customFormat="1" ht="18" customHeight="1" x14ac:dyDescent="0.3"/>
    <row r="398" s="4" customFormat="1" ht="18" customHeight="1" x14ac:dyDescent="0.3"/>
    <row r="399" s="4" customFormat="1" ht="18" customHeight="1" x14ac:dyDescent="0.3"/>
    <row r="400" s="4" customFormat="1" ht="18" customHeight="1" x14ac:dyDescent="0.3"/>
    <row r="401" s="4" customFormat="1" ht="18" customHeight="1" x14ac:dyDescent="0.3"/>
    <row r="402" s="4" customFormat="1" ht="18" customHeight="1" x14ac:dyDescent="0.3"/>
    <row r="403" s="4" customFormat="1" ht="18" customHeight="1" x14ac:dyDescent="0.3"/>
    <row r="404" s="4" customFormat="1" ht="18" customHeight="1" x14ac:dyDescent="0.3"/>
    <row r="405" s="4" customFormat="1" ht="18" customHeight="1" x14ac:dyDescent="0.3"/>
    <row r="406" s="4" customFormat="1" ht="18" customHeight="1" x14ac:dyDescent="0.3"/>
    <row r="407" s="4" customFormat="1" ht="18" customHeight="1" x14ac:dyDescent="0.3"/>
    <row r="408" s="4" customFormat="1" ht="18" customHeight="1" x14ac:dyDescent="0.3"/>
    <row r="409" s="4" customFormat="1" ht="18" customHeight="1" x14ac:dyDescent="0.3"/>
    <row r="410" s="4" customFormat="1" ht="18" customHeight="1" x14ac:dyDescent="0.3"/>
    <row r="411" s="4" customFormat="1" ht="18" customHeight="1" x14ac:dyDescent="0.3"/>
    <row r="412" s="4" customFormat="1" ht="18" customHeight="1" x14ac:dyDescent="0.3"/>
    <row r="413" s="4" customFormat="1" ht="18" customHeight="1" x14ac:dyDescent="0.3"/>
    <row r="414" s="4" customFormat="1" ht="18" customHeight="1" x14ac:dyDescent="0.3"/>
    <row r="415" s="4" customFormat="1" ht="18" customHeight="1" x14ac:dyDescent="0.3"/>
    <row r="416" s="4" customFormat="1" ht="18" customHeight="1" x14ac:dyDescent="0.3"/>
    <row r="417" s="4" customFormat="1" ht="18" customHeight="1" x14ac:dyDescent="0.3"/>
    <row r="418" s="4" customFormat="1" ht="18" customHeight="1" x14ac:dyDescent="0.3"/>
    <row r="419" s="4" customFormat="1" ht="18" customHeight="1" x14ac:dyDescent="0.3"/>
    <row r="420" s="4" customFormat="1" ht="18" customHeight="1" x14ac:dyDescent="0.3"/>
    <row r="421" s="4" customFormat="1" ht="18" customHeight="1" x14ac:dyDescent="0.3"/>
    <row r="422" s="4" customFormat="1" ht="18" customHeight="1" x14ac:dyDescent="0.3"/>
    <row r="423" s="4" customFormat="1" ht="18" customHeight="1" x14ac:dyDescent="0.3"/>
    <row r="424" s="4" customFormat="1" ht="18" customHeight="1" x14ac:dyDescent="0.3"/>
    <row r="425" s="4" customFormat="1" ht="18" customHeight="1" x14ac:dyDescent="0.3"/>
    <row r="426" s="4" customFormat="1" ht="18" customHeight="1" x14ac:dyDescent="0.3"/>
    <row r="427" s="4" customFormat="1" ht="18" customHeight="1" x14ac:dyDescent="0.3"/>
    <row r="428" s="4" customFormat="1" ht="18" customHeight="1" x14ac:dyDescent="0.3"/>
    <row r="429" s="4" customFormat="1" ht="18" customHeight="1" x14ac:dyDescent="0.3"/>
    <row r="430" s="4" customFormat="1" ht="18" customHeight="1" x14ac:dyDescent="0.3"/>
    <row r="431" s="4" customFormat="1" ht="18" customHeight="1" x14ac:dyDescent="0.3"/>
    <row r="432" s="4" customFormat="1" ht="18" customHeight="1" x14ac:dyDescent="0.3"/>
    <row r="433" s="4" customFormat="1" ht="18" customHeight="1" x14ac:dyDescent="0.3"/>
    <row r="434" s="4" customFormat="1" ht="18" customHeight="1" x14ac:dyDescent="0.3"/>
    <row r="435" s="4" customFormat="1" ht="18" customHeight="1" x14ac:dyDescent="0.3"/>
    <row r="436" s="4" customFormat="1" ht="18" customHeight="1" x14ac:dyDescent="0.3"/>
    <row r="437" s="4" customFormat="1" ht="18" customHeight="1" x14ac:dyDescent="0.3"/>
    <row r="438" s="4" customFormat="1" ht="18" customHeight="1" x14ac:dyDescent="0.3"/>
    <row r="439" s="4" customFormat="1" ht="18" customHeight="1" x14ac:dyDescent="0.3"/>
    <row r="440" s="4" customFormat="1" ht="18" customHeight="1" x14ac:dyDescent="0.3"/>
    <row r="441" s="4" customFormat="1" ht="18" customHeight="1" x14ac:dyDescent="0.3"/>
    <row r="442" s="4" customFormat="1" ht="18" customHeight="1" x14ac:dyDescent="0.3"/>
    <row r="443" s="4" customFormat="1" ht="18" customHeight="1" x14ac:dyDescent="0.3"/>
    <row r="444" s="4" customFormat="1" ht="18" customHeight="1" x14ac:dyDescent="0.3"/>
    <row r="445" s="4" customFormat="1" ht="18" customHeight="1" x14ac:dyDescent="0.3"/>
    <row r="446" s="4" customFormat="1" ht="18" customHeight="1" x14ac:dyDescent="0.3"/>
    <row r="447" s="4" customFormat="1" ht="18" customHeight="1" x14ac:dyDescent="0.3"/>
    <row r="448" s="4" customFormat="1" ht="18" customHeight="1" x14ac:dyDescent="0.3"/>
    <row r="449" s="4" customFormat="1" ht="18" customHeight="1" x14ac:dyDescent="0.3"/>
    <row r="450" s="4" customFormat="1" ht="18" customHeight="1" x14ac:dyDescent="0.3"/>
    <row r="451" s="4" customFormat="1" ht="18" customHeight="1" x14ac:dyDescent="0.3"/>
    <row r="452" s="4" customFormat="1" ht="18" customHeight="1" x14ac:dyDescent="0.3"/>
    <row r="453" s="4" customFormat="1" ht="18" customHeight="1" x14ac:dyDescent="0.3"/>
    <row r="454" s="4" customFormat="1" ht="18" customHeight="1" x14ac:dyDescent="0.3"/>
    <row r="455" s="4" customFormat="1" ht="18" customHeight="1" x14ac:dyDescent="0.3"/>
    <row r="456" s="4" customFormat="1" ht="18" customHeight="1" x14ac:dyDescent="0.3"/>
    <row r="457" s="4" customFormat="1" ht="18" customHeight="1" x14ac:dyDescent="0.3"/>
    <row r="458" s="4" customFormat="1" ht="18" customHeight="1" x14ac:dyDescent="0.3"/>
    <row r="459" s="4" customFormat="1" ht="18" customHeight="1" x14ac:dyDescent="0.3"/>
    <row r="460" s="4" customFormat="1" ht="18" customHeight="1" x14ac:dyDescent="0.3"/>
    <row r="461" s="4" customFormat="1" ht="18" customHeight="1" x14ac:dyDescent="0.3"/>
    <row r="462" s="4" customFormat="1" ht="18" customHeight="1" x14ac:dyDescent="0.3"/>
    <row r="463" s="4" customFormat="1" ht="18" customHeight="1" x14ac:dyDescent="0.3"/>
    <row r="464" s="4" customFormat="1" ht="18" customHeight="1" x14ac:dyDescent="0.3"/>
    <row r="465" s="4" customFormat="1" ht="18" customHeight="1" x14ac:dyDescent="0.3"/>
    <row r="466" s="4" customFormat="1" ht="18" customHeight="1" x14ac:dyDescent="0.3"/>
    <row r="467" s="4" customFormat="1" ht="18" customHeight="1" x14ac:dyDescent="0.3"/>
    <row r="468" s="4" customFormat="1" ht="18" customHeight="1" x14ac:dyDescent="0.3"/>
    <row r="469" s="4" customFormat="1" ht="18" customHeight="1" x14ac:dyDescent="0.3"/>
    <row r="470" s="4" customFormat="1" ht="18" customHeight="1" x14ac:dyDescent="0.3"/>
    <row r="471" s="4" customFormat="1" ht="18" customHeight="1" x14ac:dyDescent="0.3"/>
    <row r="472" s="4" customFormat="1" ht="18" customHeight="1" x14ac:dyDescent="0.3"/>
    <row r="473" s="4" customFormat="1" ht="18" customHeight="1" x14ac:dyDescent="0.3"/>
    <row r="474" s="4" customFormat="1" ht="18" customHeight="1" x14ac:dyDescent="0.3"/>
    <row r="475" s="4" customFormat="1" ht="18" customHeight="1" x14ac:dyDescent="0.3"/>
    <row r="476" s="4" customFormat="1" ht="18" customHeight="1" x14ac:dyDescent="0.3"/>
    <row r="477" s="4" customFormat="1" ht="18" customHeight="1" x14ac:dyDescent="0.3"/>
    <row r="478" s="4" customFormat="1" ht="18" customHeight="1" x14ac:dyDescent="0.3"/>
    <row r="479" s="4" customFormat="1" ht="18" customHeight="1" x14ac:dyDescent="0.3"/>
    <row r="480" s="4" customFormat="1" ht="18" customHeight="1" x14ac:dyDescent="0.3"/>
    <row r="481" s="4" customFormat="1" ht="18" customHeight="1" x14ac:dyDescent="0.3"/>
    <row r="482" s="4" customFormat="1" ht="18" customHeight="1" x14ac:dyDescent="0.3"/>
    <row r="483" s="4" customFormat="1" ht="18" customHeight="1" x14ac:dyDescent="0.3"/>
    <row r="484" s="4" customFormat="1" ht="18" customHeight="1" x14ac:dyDescent="0.3"/>
    <row r="485" s="4" customFormat="1" ht="18" customHeight="1" x14ac:dyDescent="0.3"/>
    <row r="486" s="4" customFormat="1" ht="18" customHeight="1" x14ac:dyDescent="0.3"/>
    <row r="487" s="4" customFormat="1" ht="18" customHeight="1" x14ac:dyDescent="0.3"/>
    <row r="488" s="4" customFormat="1" ht="18" customHeight="1" x14ac:dyDescent="0.3"/>
    <row r="489" s="4" customFormat="1" ht="18" customHeight="1" x14ac:dyDescent="0.3"/>
    <row r="490" s="4" customFormat="1" ht="18" customHeight="1" x14ac:dyDescent="0.3"/>
    <row r="491" s="4" customFormat="1" ht="18" customHeight="1" x14ac:dyDescent="0.3"/>
    <row r="492" s="4" customFormat="1" ht="18" customHeight="1" x14ac:dyDescent="0.3"/>
    <row r="493" s="4" customFormat="1" ht="18" customHeight="1" x14ac:dyDescent="0.3"/>
    <row r="494" s="4" customFormat="1" ht="18" customHeight="1" x14ac:dyDescent="0.3"/>
    <row r="495" s="4" customFormat="1" ht="18" customHeight="1" x14ac:dyDescent="0.3"/>
    <row r="496" s="4" customFormat="1" ht="18" customHeight="1" x14ac:dyDescent="0.3"/>
    <row r="497" s="4" customFormat="1" ht="18" customHeight="1" x14ac:dyDescent="0.3"/>
    <row r="498" s="4" customFormat="1" ht="18" customHeight="1" x14ac:dyDescent="0.3"/>
    <row r="499" s="4" customFormat="1" ht="18" customHeight="1" x14ac:dyDescent="0.3"/>
    <row r="500" s="4" customFormat="1" ht="18" customHeight="1" x14ac:dyDescent="0.3"/>
    <row r="501" s="4" customFormat="1" ht="18" customHeight="1" x14ac:dyDescent="0.3"/>
    <row r="502" s="4" customFormat="1" ht="18" customHeight="1" x14ac:dyDescent="0.3"/>
    <row r="503" s="4" customFormat="1" ht="18" customHeight="1" x14ac:dyDescent="0.3"/>
    <row r="504" s="4" customFormat="1" ht="18" customHeight="1" x14ac:dyDescent="0.3"/>
    <row r="505" s="4" customFormat="1" ht="18" customHeight="1" x14ac:dyDescent="0.3"/>
    <row r="506" s="4" customFormat="1" ht="18" customHeight="1" x14ac:dyDescent="0.3"/>
    <row r="507" s="4" customFormat="1" ht="18" customHeight="1" x14ac:dyDescent="0.3"/>
    <row r="508" s="4" customFormat="1" ht="18" customHeight="1" x14ac:dyDescent="0.3"/>
    <row r="509" s="4" customFormat="1" ht="18" customHeight="1" x14ac:dyDescent="0.3"/>
    <row r="510" s="4" customFormat="1" ht="18" customHeight="1" x14ac:dyDescent="0.3"/>
    <row r="511" s="4" customFormat="1" ht="18" customHeight="1" x14ac:dyDescent="0.3"/>
    <row r="512" s="4" customFormat="1" ht="18" customHeight="1" x14ac:dyDescent="0.3"/>
    <row r="513" s="4" customFormat="1" ht="18" customHeight="1" x14ac:dyDescent="0.3"/>
    <row r="514" s="4" customFormat="1" ht="18" customHeight="1" x14ac:dyDescent="0.3"/>
    <row r="515" s="4" customFormat="1" ht="18" customHeight="1" x14ac:dyDescent="0.3"/>
    <row r="516" s="4" customFormat="1" ht="18" customHeight="1" x14ac:dyDescent="0.3"/>
    <row r="517" s="4" customFormat="1" ht="18" customHeight="1" x14ac:dyDescent="0.3"/>
    <row r="518" s="4" customFormat="1" ht="18" customHeight="1" x14ac:dyDescent="0.3"/>
    <row r="519" s="4" customFormat="1" ht="18" customHeight="1" x14ac:dyDescent="0.3"/>
    <row r="520" s="4" customFormat="1" ht="18" customHeight="1" x14ac:dyDescent="0.3"/>
    <row r="521" s="4" customFormat="1" ht="18" customHeight="1" x14ac:dyDescent="0.3"/>
    <row r="522" s="4" customFormat="1" ht="18" customHeight="1" x14ac:dyDescent="0.3"/>
    <row r="523" s="4" customFormat="1" ht="18" customHeight="1" x14ac:dyDescent="0.3"/>
    <row r="524" s="4" customFormat="1" ht="18" customHeight="1" x14ac:dyDescent="0.3"/>
    <row r="525" s="4" customFormat="1" ht="18" customHeight="1" x14ac:dyDescent="0.3"/>
    <row r="526" s="4" customFormat="1" ht="18" customHeight="1" x14ac:dyDescent="0.3"/>
    <row r="527" s="4" customFormat="1" ht="18" customHeight="1" x14ac:dyDescent="0.3"/>
    <row r="528" s="4" customFormat="1" ht="18" customHeight="1" x14ac:dyDescent="0.3"/>
    <row r="529" s="4" customFormat="1" ht="18" customHeight="1" x14ac:dyDescent="0.3"/>
    <row r="530" s="4" customFormat="1" ht="18" customHeight="1" x14ac:dyDescent="0.3"/>
    <row r="531" s="4" customFormat="1" ht="18" customHeight="1" x14ac:dyDescent="0.3"/>
    <row r="532" s="4" customFormat="1" ht="18" customHeight="1" x14ac:dyDescent="0.3"/>
    <row r="533" s="4" customFormat="1" ht="18" customHeight="1" x14ac:dyDescent="0.3"/>
    <row r="534" s="4" customFormat="1" ht="18" customHeight="1" x14ac:dyDescent="0.3"/>
    <row r="535" s="4" customFormat="1" ht="18" customHeight="1" x14ac:dyDescent="0.3"/>
    <row r="536" s="4" customFormat="1" ht="18" customHeight="1" x14ac:dyDescent="0.3"/>
    <row r="537" s="4" customFormat="1" ht="18" customHeight="1" x14ac:dyDescent="0.3"/>
    <row r="538" s="4" customFormat="1" ht="18" customHeight="1" x14ac:dyDescent="0.3"/>
    <row r="539" s="4" customFormat="1" ht="18" customHeight="1" x14ac:dyDescent="0.3"/>
    <row r="540" s="4" customFormat="1" ht="18" customHeight="1" x14ac:dyDescent="0.3"/>
    <row r="541" s="4" customFormat="1" ht="18" customHeight="1" x14ac:dyDescent="0.3"/>
    <row r="542" s="4" customFormat="1" ht="18" customHeight="1" x14ac:dyDescent="0.3"/>
    <row r="543" s="4" customFormat="1" ht="18" customHeight="1" x14ac:dyDescent="0.3"/>
    <row r="544" s="4" customFormat="1" ht="18" customHeight="1" x14ac:dyDescent="0.3"/>
    <row r="545" s="4" customFormat="1" ht="18" customHeight="1" x14ac:dyDescent="0.3"/>
    <row r="546" s="4" customFormat="1" ht="18" customHeight="1" x14ac:dyDescent="0.3"/>
    <row r="547" s="4" customFormat="1" ht="18" customHeight="1" x14ac:dyDescent="0.3"/>
    <row r="548" s="4" customFormat="1" ht="18" customHeight="1" x14ac:dyDescent="0.3"/>
    <row r="549" s="4" customFormat="1" ht="18" customHeight="1" x14ac:dyDescent="0.3"/>
    <row r="550" s="4" customFormat="1" ht="18" customHeight="1" x14ac:dyDescent="0.3"/>
    <row r="551" s="4" customFormat="1" ht="18" customHeight="1" x14ac:dyDescent="0.3"/>
    <row r="552" s="4" customFormat="1" ht="18" customHeight="1" x14ac:dyDescent="0.3"/>
    <row r="553" s="4" customFormat="1" ht="18" customHeight="1" x14ac:dyDescent="0.3"/>
    <row r="554" s="4" customFormat="1" ht="18" customHeight="1" x14ac:dyDescent="0.3"/>
    <row r="555" s="4" customFormat="1" ht="18" customHeight="1" x14ac:dyDescent="0.3"/>
    <row r="556" s="4" customFormat="1" ht="18" customHeight="1" x14ac:dyDescent="0.3"/>
    <row r="557" s="4" customFormat="1" ht="18" customHeight="1" x14ac:dyDescent="0.3"/>
    <row r="558" s="4" customFormat="1" ht="18" customHeight="1" x14ac:dyDescent="0.3"/>
    <row r="559" s="4" customFormat="1" ht="18" customHeight="1" x14ac:dyDescent="0.3"/>
    <row r="560" s="4" customFormat="1" ht="18" customHeight="1" x14ac:dyDescent="0.3"/>
    <row r="561" s="4" customFormat="1" ht="18" customHeight="1" x14ac:dyDescent="0.3"/>
    <row r="562" s="4" customFormat="1" ht="18" customHeight="1" x14ac:dyDescent="0.3"/>
    <row r="563" s="4" customFormat="1" ht="18" customHeight="1" x14ac:dyDescent="0.3"/>
    <row r="564" s="4" customFormat="1" ht="18" customHeight="1" x14ac:dyDescent="0.3"/>
    <row r="565" s="4" customFormat="1" ht="18" customHeight="1" x14ac:dyDescent="0.3"/>
    <row r="566" s="4" customFormat="1" ht="18" customHeight="1" x14ac:dyDescent="0.3"/>
    <row r="567" s="4" customFormat="1" ht="18" customHeight="1" x14ac:dyDescent="0.3"/>
    <row r="568" s="4" customFormat="1" ht="18" customHeight="1" x14ac:dyDescent="0.3"/>
    <row r="569" s="4" customFormat="1" ht="18" customHeight="1" x14ac:dyDescent="0.3"/>
    <row r="570" s="4" customFormat="1" ht="18" customHeight="1" x14ac:dyDescent="0.3"/>
    <row r="571" s="4" customFormat="1" ht="18" customHeight="1" x14ac:dyDescent="0.3"/>
    <row r="572" s="4" customFormat="1" ht="18" customHeight="1" x14ac:dyDescent="0.3"/>
    <row r="573" s="4" customFormat="1" ht="18" customHeight="1" x14ac:dyDescent="0.3"/>
    <row r="574" s="4" customFormat="1" ht="18" customHeight="1" x14ac:dyDescent="0.3"/>
    <row r="575" s="4" customFormat="1" ht="18" customHeight="1" x14ac:dyDescent="0.3"/>
    <row r="576" s="4" customFormat="1" ht="18" customHeight="1" x14ac:dyDescent="0.3"/>
    <row r="577" s="4" customFormat="1" ht="18" customHeight="1" x14ac:dyDescent="0.3"/>
    <row r="578" s="4" customFormat="1" ht="18" customHeight="1" x14ac:dyDescent="0.3"/>
    <row r="579" s="4" customFormat="1" ht="18" customHeight="1" x14ac:dyDescent="0.3"/>
    <row r="580" s="4" customFormat="1" ht="18" customHeight="1" x14ac:dyDescent="0.3"/>
    <row r="581" s="4" customFormat="1" ht="18" customHeight="1" x14ac:dyDescent="0.3"/>
    <row r="582" s="4" customFormat="1" ht="18" customHeight="1" x14ac:dyDescent="0.3"/>
    <row r="583" s="4" customFormat="1" ht="18" customHeight="1" x14ac:dyDescent="0.3"/>
    <row r="584" s="4" customFormat="1" ht="18" customHeight="1" x14ac:dyDescent="0.3"/>
    <row r="585" s="4" customFormat="1" ht="18" customHeight="1" x14ac:dyDescent="0.3"/>
    <row r="586" s="4" customFormat="1" ht="18" customHeight="1" x14ac:dyDescent="0.3"/>
    <row r="587" s="4" customFormat="1" ht="18" customHeight="1" x14ac:dyDescent="0.3"/>
    <row r="588" s="4" customFormat="1" ht="18" customHeight="1" x14ac:dyDescent="0.3"/>
    <row r="589" s="4" customFormat="1" ht="18" customHeight="1" x14ac:dyDescent="0.3"/>
    <row r="590" s="4" customFormat="1" ht="18" customHeight="1" x14ac:dyDescent="0.3"/>
    <row r="591" s="4" customFormat="1" ht="18" customHeight="1" x14ac:dyDescent="0.3"/>
    <row r="592" s="4" customFormat="1" ht="18" customHeight="1" x14ac:dyDescent="0.3"/>
    <row r="593" s="4" customFormat="1" ht="18" customHeight="1" x14ac:dyDescent="0.3"/>
    <row r="594" s="4" customFormat="1" ht="18" customHeight="1" x14ac:dyDescent="0.3"/>
    <row r="595" s="4" customFormat="1" ht="18" customHeight="1" x14ac:dyDescent="0.3"/>
    <row r="596" s="4" customFormat="1" ht="18" customHeight="1" x14ac:dyDescent="0.3"/>
    <row r="597" s="4" customFormat="1" ht="18" customHeight="1" x14ac:dyDescent="0.3"/>
    <row r="598" s="4" customFormat="1" ht="18" customHeight="1" x14ac:dyDescent="0.3"/>
    <row r="599" s="4" customFormat="1" ht="18" customHeight="1" x14ac:dyDescent="0.3"/>
    <row r="600" s="4" customFormat="1" ht="18" customHeight="1" x14ac:dyDescent="0.3"/>
    <row r="601" s="4" customFormat="1" ht="18" customHeight="1" x14ac:dyDescent="0.3"/>
    <row r="602" s="4" customFormat="1" ht="18" customHeight="1" x14ac:dyDescent="0.3"/>
    <row r="603" s="4" customFormat="1" ht="18" customHeight="1" x14ac:dyDescent="0.3"/>
    <row r="604" s="4" customFormat="1" ht="18" customHeight="1" x14ac:dyDescent="0.3"/>
    <row r="605" s="4" customFormat="1" ht="18" customHeight="1" x14ac:dyDescent="0.3"/>
    <row r="606" s="4" customFormat="1" ht="18" customHeight="1" x14ac:dyDescent="0.3"/>
    <row r="607" s="4" customFormat="1" ht="18" customHeight="1" x14ac:dyDescent="0.3"/>
    <row r="608" s="4" customFormat="1" ht="18" customHeight="1" x14ac:dyDescent="0.3"/>
    <row r="609" s="4" customFormat="1" ht="18" customHeight="1" x14ac:dyDescent="0.3"/>
    <row r="610" s="4" customFormat="1" ht="18" customHeight="1" x14ac:dyDescent="0.3"/>
    <row r="611" s="4" customFormat="1" ht="18" customHeight="1" x14ac:dyDescent="0.3"/>
    <row r="612" s="4" customFormat="1" ht="18" customHeight="1" x14ac:dyDescent="0.3"/>
    <row r="613" s="4" customFormat="1" ht="18" customHeight="1" x14ac:dyDescent="0.3"/>
    <row r="614" s="4" customFormat="1" ht="18" customHeight="1" x14ac:dyDescent="0.3"/>
    <row r="615" s="4" customFormat="1" ht="18" customHeight="1" x14ac:dyDescent="0.3"/>
    <row r="616" s="4" customFormat="1" ht="18" customHeight="1" x14ac:dyDescent="0.3"/>
    <row r="617" s="4" customFormat="1" ht="18" customHeight="1" x14ac:dyDescent="0.3"/>
    <row r="618" s="4" customFormat="1" ht="18" customHeight="1" x14ac:dyDescent="0.3"/>
    <row r="619" s="4" customFormat="1" ht="18" customHeight="1" x14ac:dyDescent="0.3"/>
    <row r="620" s="4" customFormat="1" ht="18" customHeight="1" x14ac:dyDescent="0.3"/>
    <row r="621" s="4" customFormat="1" ht="18" customHeight="1" x14ac:dyDescent="0.3"/>
    <row r="622" s="4" customFormat="1" ht="18" customHeight="1" x14ac:dyDescent="0.3"/>
    <row r="623" s="4" customFormat="1" ht="18" customHeight="1" x14ac:dyDescent="0.3"/>
    <row r="624" s="4" customFormat="1" ht="18" customHeight="1" x14ac:dyDescent="0.3"/>
    <row r="625" s="4" customFormat="1" ht="18" customHeight="1" x14ac:dyDescent="0.3"/>
    <row r="626" s="4" customFormat="1" ht="18" customHeight="1" x14ac:dyDescent="0.3"/>
    <row r="627" s="4" customFormat="1" ht="18" customHeight="1" x14ac:dyDescent="0.3"/>
    <row r="628" s="4" customFormat="1" ht="18" customHeight="1" x14ac:dyDescent="0.3"/>
    <row r="629" s="4" customFormat="1" ht="18" customHeight="1" x14ac:dyDescent="0.3"/>
    <row r="630" s="4" customFormat="1" ht="18" customHeight="1" x14ac:dyDescent="0.3"/>
    <row r="631" s="4" customFormat="1" ht="18" customHeight="1" x14ac:dyDescent="0.3"/>
    <row r="632" s="4" customFormat="1" ht="18" customHeight="1" x14ac:dyDescent="0.3"/>
    <row r="633" s="4" customFormat="1" ht="18" customHeight="1" x14ac:dyDescent="0.3"/>
    <row r="634" s="4" customFormat="1" ht="18" customHeight="1" x14ac:dyDescent="0.3"/>
    <row r="635" s="4" customFormat="1" ht="18" customHeight="1" x14ac:dyDescent="0.3"/>
    <row r="636" s="4" customFormat="1" ht="18" customHeight="1" x14ac:dyDescent="0.3"/>
    <row r="637" s="4" customFormat="1" ht="18" customHeight="1" x14ac:dyDescent="0.3"/>
    <row r="638" s="4" customFormat="1" ht="18" customHeight="1" x14ac:dyDescent="0.3"/>
    <row r="639" s="4" customFormat="1" ht="18" customHeight="1" x14ac:dyDescent="0.3"/>
    <row r="640" s="4" customFormat="1" ht="18" customHeight="1" x14ac:dyDescent="0.3"/>
    <row r="641" s="4" customFormat="1" ht="18" customHeight="1" x14ac:dyDescent="0.3"/>
    <row r="642" s="4" customFormat="1" ht="18" customHeight="1" x14ac:dyDescent="0.3"/>
    <row r="643" s="4" customFormat="1" ht="18" customHeight="1" x14ac:dyDescent="0.3"/>
    <row r="644" s="4" customFormat="1" ht="18" customHeight="1" x14ac:dyDescent="0.3"/>
    <row r="645" s="4" customFormat="1" ht="18" customHeight="1" x14ac:dyDescent="0.3"/>
    <row r="646" s="4" customFormat="1" ht="18" customHeight="1" x14ac:dyDescent="0.3"/>
    <row r="647" s="4" customFormat="1" ht="18" customHeight="1" x14ac:dyDescent="0.3"/>
    <row r="648" s="4" customFormat="1" ht="18" customHeight="1" x14ac:dyDescent="0.3"/>
    <row r="649" s="4" customFormat="1" ht="18" customHeight="1" x14ac:dyDescent="0.3"/>
    <row r="650" s="4" customFormat="1" ht="18" customHeight="1" x14ac:dyDescent="0.3"/>
    <row r="651" s="4" customFormat="1" ht="18" customHeight="1" x14ac:dyDescent="0.3"/>
    <row r="652" s="4" customFormat="1" ht="18" customHeight="1" x14ac:dyDescent="0.3"/>
    <row r="653" s="4" customFormat="1" ht="18" customHeight="1" x14ac:dyDescent="0.3"/>
    <row r="654" s="4" customFormat="1" ht="18" customHeight="1" x14ac:dyDescent="0.3"/>
    <row r="655" s="4" customFormat="1" ht="18" customHeight="1" x14ac:dyDescent="0.3"/>
    <row r="656" s="4" customFormat="1" ht="18" customHeight="1" x14ac:dyDescent="0.3"/>
    <row r="657" s="4" customFormat="1" ht="18" customHeight="1" x14ac:dyDescent="0.3"/>
    <row r="658" s="4" customFormat="1" ht="18" customHeight="1" x14ac:dyDescent="0.3"/>
    <row r="659" s="4" customFormat="1" ht="18" customHeight="1" x14ac:dyDescent="0.3"/>
    <row r="660" s="4" customFormat="1" ht="18" customHeight="1" x14ac:dyDescent="0.3"/>
    <row r="661" s="4" customFormat="1" ht="18" customHeight="1" x14ac:dyDescent="0.3"/>
    <row r="662" s="4" customFormat="1" ht="18" customHeight="1" x14ac:dyDescent="0.3"/>
    <row r="663" s="4" customFormat="1" ht="18" customHeight="1" x14ac:dyDescent="0.3"/>
    <row r="664" s="4" customFormat="1" ht="18" customHeight="1" x14ac:dyDescent="0.3"/>
    <row r="665" s="4" customFormat="1" ht="18" customHeight="1" x14ac:dyDescent="0.3"/>
    <row r="666" s="4" customFormat="1" ht="18" customHeight="1" x14ac:dyDescent="0.3"/>
    <row r="667" s="4" customFormat="1" ht="18" customHeight="1" x14ac:dyDescent="0.3"/>
    <row r="668" s="4" customFormat="1" ht="18" customHeight="1" x14ac:dyDescent="0.3"/>
    <row r="669" s="4" customFormat="1" ht="18" customHeight="1" x14ac:dyDescent="0.3"/>
    <row r="670" s="4" customFormat="1" ht="18" customHeight="1" x14ac:dyDescent="0.3"/>
    <row r="671" s="4" customFormat="1" ht="18" customHeight="1" x14ac:dyDescent="0.3"/>
    <row r="672" s="4" customFormat="1" ht="18" customHeight="1" x14ac:dyDescent="0.3"/>
    <row r="673" s="4" customFormat="1" ht="18" customHeight="1" x14ac:dyDescent="0.3"/>
    <row r="674" s="4" customFormat="1" ht="18" customHeight="1" x14ac:dyDescent="0.3"/>
    <row r="675" s="4" customFormat="1" ht="18" customHeight="1" x14ac:dyDescent="0.3"/>
    <row r="676" s="4" customFormat="1" ht="18" customHeight="1" x14ac:dyDescent="0.3"/>
    <row r="677" s="4" customFormat="1" ht="18" customHeight="1" x14ac:dyDescent="0.3"/>
    <row r="678" s="4" customFormat="1" ht="18" customHeight="1" x14ac:dyDescent="0.3"/>
    <row r="679" s="4" customFormat="1" ht="18" customHeight="1" x14ac:dyDescent="0.3"/>
    <row r="680" s="4" customFormat="1" ht="18" customHeight="1" x14ac:dyDescent="0.3"/>
    <row r="681" s="4" customFormat="1" ht="18" customHeight="1" x14ac:dyDescent="0.3"/>
    <row r="682" s="4" customFormat="1" ht="18" customHeight="1" x14ac:dyDescent="0.3"/>
    <row r="683" s="4" customFormat="1" ht="18" customHeight="1" x14ac:dyDescent="0.3"/>
    <row r="684" s="4" customFormat="1" ht="18" customHeight="1" x14ac:dyDescent="0.3"/>
    <row r="685" s="4" customFormat="1" ht="18" customHeight="1" x14ac:dyDescent="0.3"/>
    <row r="686" s="4" customFormat="1" ht="18" customHeight="1" x14ac:dyDescent="0.3"/>
    <row r="687" s="4" customFormat="1" ht="18" customHeight="1" x14ac:dyDescent="0.3"/>
    <row r="688" s="4" customFormat="1" ht="18" customHeight="1" x14ac:dyDescent="0.3"/>
    <row r="689" s="4" customFormat="1" ht="18" customHeight="1" x14ac:dyDescent="0.3"/>
    <row r="690" s="4" customFormat="1" ht="18" customHeight="1" x14ac:dyDescent="0.3"/>
    <row r="691" s="4" customFormat="1" ht="18" customHeight="1" x14ac:dyDescent="0.3"/>
    <row r="692" s="4" customFormat="1" ht="18" customHeight="1" x14ac:dyDescent="0.3"/>
    <row r="693" s="4" customFormat="1" ht="18" customHeight="1" x14ac:dyDescent="0.3"/>
    <row r="694" s="4" customFormat="1" ht="18" customHeight="1" x14ac:dyDescent="0.3"/>
    <row r="695" s="4" customFormat="1" ht="18" customHeight="1" x14ac:dyDescent="0.3"/>
    <row r="696" s="4" customFormat="1" ht="18" customHeight="1" x14ac:dyDescent="0.3"/>
    <row r="697" s="4" customFormat="1" ht="18" customHeight="1" x14ac:dyDescent="0.3"/>
    <row r="698" s="4" customFormat="1" ht="18" customHeight="1" x14ac:dyDescent="0.3"/>
    <row r="699" s="4" customFormat="1" ht="18" customHeight="1" x14ac:dyDescent="0.3"/>
    <row r="700" s="4" customFormat="1" ht="18" customHeight="1" x14ac:dyDescent="0.3"/>
    <row r="701" s="4" customFormat="1" ht="18" customHeight="1" x14ac:dyDescent="0.3"/>
    <row r="702" s="4" customFormat="1" ht="18" customHeight="1" x14ac:dyDescent="0.3"/>
    <row r="703" s="4" customFormat="1" ht="18" customHeight="1" x14ac:dyDescent="0.3"/>
    <row r="704" s="4" customFormat="1" ht="18" customHeight="1" x14ac:dyDescent="0.3"/>
    <row r="705" s="4" customFormat="1" ht="18" customHeight="1" x14ac:dyDescent="0.3"/>
    <row r="706" s="4" customFormat="1" ht="18" customHeight="1" x14ac:dyDescent="0.3"/>
    <row r="707" s="4" customFormat="1" ht="18" customHeight="1" x14ac:dyDescent="0.3"/>
    <row r="708" s="4" customFormat="1" ht="18" customHeight="1" x14ac:dyDescent="0.3"/>
    <row r="709" s="4" customFormat="1" ht="18" customHeight="1" x14ac:dyDescent="0.3"/>
    <row r="710" s="4" customFormat="1" ht="18" customHeight="1" x14ac:dyDescent="0.3"/>
    <row r="711" s="4" customFormat="1" ht="18" customHeight="1" x14ac:dyDescent="0.3"/>
    <row r="712" s="4" customFormat="1" ht="18" customHeight="1" x14ac:dyDescent="0.3"/>
    <row r="713" s="4" customFormat="1" ht="18" customHeight="1" x14ac:dyDescent="0.3"/>
    <row r="714" s="4" customFormat="1" ht="18" customHeight="1" x14ac:dyDescent="0.3"/>
    <row r="715" s="4" customFormat="1" ht="18" customHeight="1" x14ac:dyDescent="0.3"/>
    <row r="716" s="4" customFormat="1" ht="18" customHeight="1" x14ac:dyDescent="0.3"/>
    <row r="717" s="4" customFormat="1" ht="18" customHeight="1" x14ac:dyDescent="0.3"/>
    <row r="718" s="4" customFormat="1" ht="18" customHeight="1" x14ac:dyDescent="0.3"/>
    <row r="719" s="4" customFormat="1" ht="18" customHeight="1" x14ac:dyDescent="0.3"/>
    <row r="720" s="4" customFormat="1" ht="18" customHeight="1" x14ac:dyDescent="0.3"/>
    <row r="721" s="4" customFormat="1" ht="18" customHeight="1" x14ac:dyDescent="0.3"/>
    <row r="722" s="4" customFormat="1" ht="18" customHeight="1" x14ac:dyDescent="0.3"/>
    <row r="723" s="4" customFormat="1" ht="18" customHeight="1" x14ac:dyDescent="0.3"/>
    <row r="724" s="4" customFormat="1" ht="18" customHeight="1" x14ac:dyDescent="0.3"/>
    <row r="725" s="4" customFormat="1" ht="18" customHeight="1" x14ac:dyDescent="0.3"/>
    <row r="726" s="4" customFormat="1" ht="18" customHeight="1" x14ac:dyDescent="0.3"/>
    <row r="727" s="4" customFormat="1" ht="18" customHeight="1" x14ac:dyDescent="0.3"/>
    <row r="728" s="4" customFormat="1" ht="18" customHeight="1" x14ac:dyDescent="0.3"/>
    <row r="729" s="4" customFormat="1" ht="18" customHeight="1" x14ac:dyDescent="0.3"/>
    <row r="730" s="4" customFormat="1" ht="18" customHeight="1" x14ac:dyDescent="0.3"/>
    <row r="731" s="4" customFormat="1" ht="18" customHeight="1" x14ac:dyDescent="0.3"/>
    <row r="732" s="4" customFormat="1" ht="18" customHeight="1" x14ac:dyDescent="0.3"/>
    <row r="733" s="4" customFormat="1" ht="18" customHeight="1" x14ac:dyDescent="0.3"/>
    <row r="734" s="4" customFormat="1" ht="18" customHeight="1" x14ac:dyDescent="0.3"/>
    <row r="735" s="4" customFormat="1" ht="18" customHeight="1" x14ac:dyDescent="0.3"/>
    <row r="736" s="4" customFormat="1" ht="18" customHeight="1" x14ac:dyDescent="0.3"/>
    <row r="737" s="4" customFormat="1" ht="18" customHeight="1" x14ac:dyDescent="0.3"/>
    <row r="738" s="4" customFormat="1" ht="18" customHeight="1" x14ac:dyDescent="0.3"/>
    <row r="739" s="4" customFormat="1" ht="18" customHeight="1" x14ac:dyDescent="0.3"/>
    <row r="740" s="4" customFormat="1" ht="18" customHeight="1" x14ac:dyDescent="0.3"/>
    <row r="741" s="4" customFormat="1" ht="18" customHeight="1" x14ac:dyDescent="0.3"/>
    <row r="742" s="4" customFormat="1" ht="18" customHeight="1" x14ac:dyDescent="0.3"/>
    <row r="743" s="4" customFormat="1" ht="18" customHeight="1" x14ac:dyDescent="0.3"/>
    <row r="744" s="4" customFormat="1" ht="18" customHeight="1" x14ac:dyDescent="0.3"/>
    <row r="745" s="4" customFormat="1" ht="18" customHeight="1" x14ac:dyDescent="0.3"/>
    <row r="746" s="4" customFormat="1" ht="18" customHeight="1" x14ac:dyDescent="0.3"/>
    <row r="747" s="4" customFormat="1" ht="18" customHeight="1" x14ac:dyDescent="0.3"/>
    <row r="748" s="4" customFormat="1" ht="18" customHeight="1" x14ac:dyDescent="0.3"/>
    <row r="749" s="4" customFormat="1" ht="18" customHeight="1" x14ac:dyDescent="0.3"/>
    <row r="750" s="4" customFormat="1" ht="18" customHeight="1" x14ac:dyDescent="0.3"/>
    <row r="751" s="4" customFormat="1" ht="18" customHeight="1" x14ac:dyDescent="0.3"/>
    <row r="752" s="4" customFormat="1" ht="18" customHeight="1" x14ac:dyDescent="0.3"/>
    <row r="753" s="4" customFormat="1" ht="18" customHeight="1" x14ac:dyDescent="0.3"/>
    <row r="754" s="4" customFormat="1" ht="18" customHeight="1" x14ac:dyDescent="0.3"/>
    <row r="755" s="4" customFormat="1" ht="18" customHeight="1" x14ac:dyDescent="0.3"/>
    <row r="756" s="4" customFormat="1" ht="18" customHeight="1" x14ac:dyDescent="0.3"/>
    <row r="757" s="4" customFormat="1" ht="18" customHeight="1" x14ac:dyDescent="0.3"/>
    <row r="758" s="4" customFormat="1" ht="18" customHeight="1" x14ac:dyDescent="0.3"/>
    <row r="759" s="4" customFormat="1" ht="18" customHeight="1" x14ac:dyDescent="0.3"/>
    <row r="760" s="4" customFormat="1" ht="18" customHeight="1" x14ac:dyDescent="0.3"/>
    <row r="761" s="4" customFormat="1" ht="18" customHeight="1" x14ac:dyDescent="0.3"/>
    <row r="762" s="4" customFormat="1" ht="18" customHeight="1" x14ac:dyDescent="0.3"/>
    <row r="763" s="4" customFormat="1" ht="18" customHeight="1" x14ac:dyDescent="0.3"/>
    <row r="764" s="4" customFormat="1" ht="18" customHeight="1" x14ac:dyDescent="0.3"/>
    <row r="765" s="4" customFormat="1" ht="18" customHeight="1" x14ac:dyDescent="0.3"/>
    <row r="766" s="4" customFormat="1" ht="18" customHeight="1" x14ac:dyDescent="0.3"/>
    <row r="767" s="4" customFormat="1" ht="18" customHeight="1" x14ac:dyDescent="0.3"/>
    <row r="768" s="4" customFormat="1" ht="18" customHeight="1" x14ac:dyDescent="0.3"/>
    <row r="769" s="4" customFormat="1" ht="18" customHeight="1" x14ac:dyDescent="0.3"/>
    <row r="770" s="4" customFormat="1" ht="18" customHeight="1" x14ac:dyDescent="0.3"/>
    <row r="771" s="4" customFormat="1" ht="18" customHeight="1" x14ac:dyDescent="0.3"/>
    <row r="772" s="4" customFormat="1" ht="18" customHeight="1" x14ac:dyDescent="0.3"/>
    <row r="773" s="4" customFormat="1" ht="18" customHeight="1" x14ac:dyDescent="0.3"/>
    <row r="774" s="4" customFormat="1" ht="18" customHeight="1" x14ac:dyDescent="0.3"/>
    <row r="775" s="4" customFormat="1" ht="18" customHeight="1" x14ac:dyDescent="0.3"/>
    <row r="776" s="4" customFormat="1" ht="18" customHeight="1" x14ac:dyDescent="0.3"/>
    <row r="777" s="4" customFormat="1" ht="18" customHeight="1" x14ac:dyDescent="0.3"/>
    <row r="778" s="4" customFormat="1" ht="18" customHeight="1" x14ac:dyDescent="0.3"/>
    <row r="779" s="4" customFormat="1" ht="18" customHeight="1" x14ac:dyDescent="0.3"/>
    <row r="780" s="4" customFormat="1" ht="18" customHeight="1" x14ac:dyDescent="0.3"/>
    <row r="781" s="4" customFormat="1" ht="18" customHeight="1" x14ac:dyDescent="0.3"/>
    <row r="782" s="4" customFormat="1" ht="18" customHeight="1" x14ac:dyDescent="0.3"/>
    <row r="783" s="4" customFormat="1" ht="18" customHeight="1" x14ac:dyDescent="0.3"/>
    <row r="784" s="4" customFormat="1" ht="18" customHeight="1" x14ac:dyDescent="0.3"/>
    <row r="785" s="4" customFormat="1" ht="18" customHeight="1" x14ac:dyDescent="0.3"/>
    <row r="786" s="4" customFormat="1" ht="18" customHeight="1" x14ac:dyDescent="0.3"/>
    <row r="787" s="4" customFormat="1" ht="18" customHeight="1" x14ac:dyDescent="0.3"/>
    <row r="788" s="4" customFormat="1" ht="18" customHeight="1" x14ac:dyDescent="0.3"/>
    <row r="789" s="4" customFormat="1" ht="18" customHeight="1" x14ac:dyDescent="0.3"/>
    <row r="790" s="4" customFormat="1" ht="18" customHeight="1" x14ac:dyDescent="0.3"/>
    <row r="791" s="4" customFormat="1" ht="18" customHeight="1" x14ac:dyDescent="0.3"/>
    <row r="792" s="4" customFormat="1" ht="18" customHeight="1" x14ac:dyDescent="0.3"/>
    <row r="793" s="4" customFormat="1" ht="18" customHeight="1" x14ac:dyDescent="0.3"/>
    <row r="794" s="4" customFormat="1" ht="18" customHeight="1" x14ac:dyDescent="0.3"/>
    <row r="795" s="4" customFormat="1" ht="18" customHeight="1" x14ac:dyDescent="0.3"/>
    <row r="796" s="4" customFormat="1" ht="18" customHeight="1" x14ac:dyDescent="0.3"/>
    <row r="797" s="4" customFormat="1" ht="18" customHeight="1" x14ac:dyDescent="0.3"/>
    <row r="798" s="4" customFormat="1" ht="18" customHeight="1" x14ac:dyDescent="0.3"/>
    <row r="799" s="4" customFormat="1" ht="18" customHeight="1" x14ac:dyDescent="0.3"/>
    <row r="800" s="4" customFormat="1" ht="18" customHeight="1" x14ac:dyDescent="0.3"/>
    <row r="801" s="4" customFormat="1" ht="18" customHeight="1" x14ac:dyDescent="0.3"/>
    <row r="802" s="4" customFormat="1" ht="18" customHeight="1" x14ac:dyDescent="0.3"/>
    <row r="803" s="4" customFormat="1" ht="18" customHeight="1" x14ac:dyDescent="0.3"/>
    <row r="804" s="4" customFormat="1" ht="18" customHeight="1" x14ac:dyDescent="0.3"/>
    <row r="805" s="4" customFormat="1" ht="18" customHeight="1" x14ac:dyDescent="0.3"/>
    <row r="806" s="4" customFormat="1" ht="18" customHeight="1" x14ac:dyDescent="0.3"/>
    <row r="807" s="4" customFormat="1" ht="18" customHeight="1" x14ac:dyDescent="0.3"/>
    <row r="808" s="4" customFormat="1" ht="18" customHeight="1" x14ac:dyDescent="0.3"/>
    <row r="809" s="4" customFormat="1" ht="18" customHeight="1" x14ac:dyDescent="0.3"/>
    <row r="810" s="4" customFormat="1" ht="18" customHeight="1" x14ac:dyDescent="0.3"/>
    <row r="811" s="4" customFormat="1" ht="18" customHeight="1" x14ac:dyDescent="0.3"/>
    <row r="812" s="4" customFormat="1" ht="18" customHeight="1" x14ac:dyDescent="0.3"/>
    <row r="813" s="4" customFormat="1" ht="18" customHeight="1" x14ac:dyDescent="0.3"/>
    <row r="814" s="4" customFormat="1" ht="18" customHeight="1" x14ac:dyDescent="0.3"/>
    <row r="815" s="4" customFormat="1" ht="18" customHeight="1" x14ac:dyDescent="0.3"/>
    <row r="816" s="4" customFormat="1" ht="18" customHeight="1" x14ac:dyDescent="0.3"/>
    <row r="817" s="4" customFormat="1" ht="18" customHeight="1" x14ac:dyDescent="0.3"/>
    <row r="818" s="4" customFormat="1" ht="18" customHeight="1" x14ac:dyDescent="0.3"/>
    <row r="819" s="4" customFormat="1" ht="18" customHeight="1" x14ac:dyDescent="0.3"/>
    <row r="820" s="4" customFormat="1" ht="18" customHeight="1" x14ac:dyDescent="0.3"/>
    <row r="821" s="4" customFormat="1" ht="18" customHeight="1" x14ac:dyDescent="0.3"/>
    <row r="822" s="4" customFormat="1" ht="18" customHeight="1" x14ac:dyDescent="0.3"/>
    <row r="823" s="4" customFormat="1" ht="18" customHeight="1" x14ac:dyDescent="0.3"/>
    <row r="824" s="4" customFormat="1" ht="18" customHeight="1" x14ac:dyDescent="0.3"/>
    <row r="825" s="4" customFormat="1" ht="18" customHeight="1" x14ac:dyDescent="0.3"/>
    <row r="826" s="4" customFormat="1" ht="18" customHeight="1" x14ac:dyDescent="0.3"/>
    <row r="827" s="4" customFormat="1" ht="18" customHeight="1" x14ac:dyDescent="0.3"/>
    <row r="828" s="4" customFormat="1" ht="18" customHeight="1" x14ac:dyDescent="0.3"/>
    <row r="829" s="4" customFormat="1" ht="18" customHeight="1" x14ac:dyDescent="0.3"/>
    <row r="830" s="4" customFormat="1" ht="18" customHeight="1" x14ac:dyDescent="0.3"/>
    <row r="831" s="4" customFormat="1" ht="18" customHeight="1" x14ac:dyDescent="0.3"/>
    <row r="832" s="4" customFormat="1" ht="18" customHeight="1" x14ac:dyDescent="0.3"/>
    <row r="833" s="4" customFormat="1" ht="18" customHeight="1" x14ac:dyDescent="0.3"/>
    <row r="834" s="4" customFormat="1" ht="18" customHeight="1" x14ac:dyDescent="0.3"/>
    <row r="835" s="4" customFormat="1" ht="18" customHeight="1" x14ac:dyDescent="0.3"/>
    <row r="836" s="4" customFormat="1" ht="18" customHeight="1" x14ac:dyDescent="0.3"/>
    <row r="837" s="4" customFormat="1" ht="18" customHeight="1" x14ac:dyDescent="0.3"/>
    <row r="838" s="4" customFormat="1" ht="18" customHeight="1" x14ac:dyDescent="0.3"/>
    <row r="839" s="4" customFormat="1" ht="18" customHeight="1" x14ac:dyDescent="0.3"/>
    <row r="840" s="4" customFormat="1" ht="18" customHeight="1" x14ac:dyDescent="0.3"/>
    <row r="841" s="4" customFormat="1" ht="18" customHeight="1" x14ac:dyDescent="0.3"/>
    <row r="842" s="4" customFormat="1" ht="18" customHeight="1" x14ac:dyDescent="0.3"/>
    <row r="843" s="4" customFormat="1" ht="18" customHeight="1" x14ac:dyDescent="0.3"/>
    <row r="844" s="4" customFormat="1" ht="18" customHeight="1" x14ac:dyDescent="0.3"/>
    <row r="845" s="4" customFormat="1" ht="18" customHeight="1" x14ac:dyDescent="0.3"/>
    <row r="846" s="4" customFormat="1" ht="18" customHeight="1" x14ac:dyDescent="0.3"/>
    <row r="847" s="4" customFormat="1" ht="18" customHeight="1" x14ac:dyDescent="0.3"/>
    <row r="848" s="4" customFormat="1" ht="18" customHeight="1" x14ac:dyDescent="0.3"/>
    <row r="849" s="4" customFormat="1" ht="18" customHeight="1" x14ac:dyDescent="0.3"/>
    <row r="850" s="4" customFormat="1" ht="18" customHeight="1" x14ac:dyDescent="0.3"/>
    <row r="851" s="4" customFormat="1" ht="18" customHeight="1" x14ac:dyDescent="0.3"/>
    <row r="852" s="4" customFormat="1" ht="18" customHeight="1" x14ac:dyDescent="0.3"/>
    <row r="853" s="4" customFormat="1" ht="18" customHeight="1" x14ac:dyDescent="0.3"/>
    <row r="854" s="4" customFormat="1" ht="18" customHeight="1" x14ac:dyDescent="0.3"/>
    <row r="855" s="4" customFormat="1" ht="18" customHeight="1" x14ac:dyDescent="0.3"/>
    <row r="856" s="4" customFormat="1" ht="18" customHeight="1" x14ac:dyDescent="0.3"/>
    <row r="857" s="4" customFormat="1" ht="18" customHeight="1" x14ac:dyDescent="0.3"/>
    <row r="858" s="4" customFormat="1" ht="18" customHeight="1" x14ac:dyDescent="0.3"/>
    <row r="859" s="4" customFormat="1" ht="18" customHeight="1" x14ac:dyDescent="0.3"/>
    <row r="860" s="4" customFormat="1" ht="18" customHeight="1" x14ac:dyDescent="0.3"/>
    <row r="861" s="4" customFormat="1" ht="18" customHeight="1" x14ac:dyDescent="0.3"/>
    <row r="862" s="4" customFormat="1" ht="18" customHeight="1" x14ac:dyDescent="0.3"/>
    <row r="863" s="4" customFormat="1" ht="18" customHeight="1" x14ac:dyDescent="0.3"/>
    <row r="864" s="4" customFormat="1" ht="18" customHeight="1" x14ac:dyDescent="0.3"/>
    <row r="865" s="4" customFormat="1" ht="18" customHeight="1" x14ac:dyDescent="0.3"/>
    <row r="866" s="4" customFormat="1" ht="18" customHeight="1" x14ac:dyDescent="0.3"/>
    <row r="867" s="4" customFormat="1" ht="18" customHeight="1" x14ac:dyDescent="0.3"/>
    <row r="868" s="4" customFormat="1" ht="18" customHeight="1" x14ac:dyDescent="0.3"/>
    <row r="869" s="4" customFormat="1" ht="18" customHeight="1" x14ac:dyDescent="0.3"/>
    <row r="870" s="4" customFormat="1" ht="18" customHeight="1" x14ac:dyDescent="0.3"/>
    <row r="871" s="4" customFormat="1" ht="18" customHeight="1" x14ac:dyDescent="0.3"/>
    <row r="872" s="4" customFormat="1" ht="18" customHeight="1" x14ac:dyDescent="0.3"/>
    <row r="873" s="4" customFormat="1" ht="18" customHeight="1" x14ac:dyDescent="0.3"/>
    <row r="874" s="4" customFormat="1" ht="18" customHeight="1" x14ac:dyDescent="0.3"/>
    <row r="875" s="4" customFormat="1" ht="18" customHeight="1" x14ac:dyDescent="0.3"/>
    <row r="876" s="4" customFormat="1" ht="18" customHeight="1" x14ac:dyDescent="0.3"/>
    <row r="877" s="4" customFormat="1" ht="18" customHeight="1" x14ac:dyDescent="0.3"/>
    <row r="878" s="4" customFormat="1" ht="18" customHeight="1" x14ac:dyDescent="0.3"/>
    <row r="879" s="4" customFormat="1" ht="18" customHeight="1" x14ac:dyDescent="0.3"/>
    <row r="880" s="4" customFormat="1" ht="18" customHeight="1" x14ac:dyDescent="0.3"/>
    <row r="881" s="4" customFormat="1" ht="18" customHeight="1" x14ac:dyDescent="0.3"/>
    <row r="882" s="4" customFormat="1" ht="18" customHeight="1" x14ac:dyDescent="0.3"/>
    <row r="883" s="4" customFormat="1" ht="18" customHeight="1" x14ac:dyDescent="0.3"/>
    <row r="884" s="4" customFormat="1" ht="18" customHeight="1" x14ac:dyDescent="0.3"/>
    <row r="885" s="4" customFormat="1" ht="18" customHeight="1" x14ac:dyDescent="0.3"/>
    <row r="886" s="4" customFormat="1" ht="18" customHeight="1" x14ac:dyDescent="0.3"/>
    <row r="887" s="4" customFormat="1" ht="18" customHeight="1" x14ac:dyDescent="0.3"/>
    <row r="888" s="4" customFormat="1" ht="18" customHeight="1" x14ac:dyDescent="0.3"/>
    <row r="889" s="4" customFormat="1" ht="18" customHeight="1" x14ac:dyDescent="0.3"/>
    <row r="890" s="4" customFormat="1" ht="18" customHeight="1" x14ac:dyDescent="0.3"/>
    <row r="891" s="4" customFormat="1" ht="18" customHeight="1" x14ac:dyDescent="0.3"/>
    <row r="892" s="4" customFormat="1" ht="18" customHeight="1" x14ac:dyDescent="0.3"/>
    <row r="893" s="4" customFormat="1" ht="18" customHeight="1" x14ac:dyDescent="0.3"/>
    <row r="894" s="4" customFormat="1" ht="18" customHeight="1" x14ac:dyDescent="0.3"/>
    <row r="895" s="4" customFormat="1" ht="18" customHeight="1" x14ac:dyDescent="0.3"/>
    <row r="896" s="4" customFormat="1" ht="18" customHeight="1" x14ac:dyDescent="0.3"/>
    <row r="897" s="4" customFormat="1" ht="18" customHeight="1" x14ac:dyDescent="0.3"/>
    <row r="898" s="4" customFormat="1" ht="18" customHeight="1" x14ac:dyDescent="0.3"/>
    <row r="899" s="4" customFormat="1" ht="18" customHeight="1" x14ac:dyDescent="0.3"/>
    <row r="900" s="4" customFormat="1" ht="18" customHeight="1" x14ac:dyDescent="0.3"/>
    <row r="901" s="4" customFormat="1" ht="18" customHeight="1" x14ac:dyDescent="0.3"/>
    <row r="902" s="4" customFormat="1" ht="18" customHeight="1" x14ac:dyDescent="0.3"/>
    <row r="903" s="4" customFormat="1" ht="18" customHeight="1" x14ac:dyDescent="0.3"/>
    <row r="904" s="4" customFormat="1" ht="18" customHeight="1" x14ac:dyDescent="0.3"/>
    <row r="905" s="4" customFormat="1" ht="18" customHeight="1" x14ac:dyDescent="0.3"/>
    <row r="906" s="4" customFormat="1" ht="18" customHeight="1" x14ac:dyDescent="0.3"/>
    <row r="907" s="4" customFormat="1" ht="18" customHeight="1" x14ac:dyDescent="0.3"/>
    <row r="908" s="4" customFormat="1" ht="18" customHeight="1" x14ac:dyDescent="0.3"/>
    <row r="909" s="4" customFormat="1" ht="18" customHeight="1" x14ac:dyDescent="0.3"/>
    <row r="910" s="4" customFormat="1" ht="18" customHeight="1" x14ac:dyDescent="0.3"/>
    <row r="911" s="4" customFormat="1" ht="18" customHeight="1" x14ac:dyDescent="0.3"/>
    <row r="912" s="4" customFormat="1" ht="18" customHeight="1" x14ac:dyDescent="0.3"/>
    <row r="913" s="4" customFormat="1" ht="18" customHeight="1" x14ac:dyDescent="0.3"/>
    <row r="914" s="4" customFormat="1" ht="18" customHeight="1" x14ac:dyDescent="0.3"/>
    <row r="915" s="4" customFormat="1" ht="18" customHeight="1" x14ac:dyDescent="0.3"/>
    <row r="916" s="4" customFormat="1" ht="18" customHeight="1" x14ac:dyDescent="0.3"/>
    <row r="917" s="4" customFormat="1" ht="18" customHeight="1" x14ac:dyDescent="0.3"/>
    <row r="918" s="4" customFormat="1" ht="18" customHeight="1" x14ac:dyDescent="0.3"/>
    <row r="919" s="4" customFormat="1" ht="18" customHeight="1" x14ac:dyDescent="0.3"/>
    <row r="920" s="4" customFormat="1" ht="18" customHeight="1" x14ac:dyDescent="0.3"/>
    <row r="921" s="4" customFormat="1" ht="18" customHeight="1" x14ac:dyDescent="0.3"/>
    <row r="922" s="4" customFormat="1" ht="18" customHeight="1" x14ac:dyDescent="0.3"/>
    <row r="923" s="4" customFormat="1" ht="18" customHeight="1" x14ac:dyDescent="0.3"/>
    <row r="924" s="4" customFormat="1" ht="18" customHeight="1" x14ac:dyDescent="0.3"/>
    <row r="925" s="4" customFormat="1" ht="18" customHeight="1" x14ac:dyDescent="0.3"/>
    <row r="926" s="4" customFormat="1" ht="18" customHeight="1" x14ac:dyDescent="0.3"/>
    <row r="927" s="4" customFormat="1" ht="18" customHeight="1" x14ac:dyDescent="0.3"/>
    <row r="928" s="4" customFormat="1" ht="18" customHeight="1" x14ac:dyDescent="0.3"/>
    <row r="929" s="4" customFormat="1" ht="18" customHeight="1" x14ac:dyDescent="0.3"/>
    <row r="930" s="4" customFormat="1" ht="18" customHeight="1" x14ac:dyDescent="0.3"/>
    <row r="931" s="4" customFormat="1" ht="18" customHeight="1" x14ac:dyDescent="0.3"/>
    <row r="932" s="4" customFormat="1" ht="18" customHeight="1" x14ac:dyDescent="0.3"/>
    <row r="933" s="4" customFormat="1" ht="18" customHeight="1" x14ac:dyDescent="0.3"/>
    <row r="934" s="4" customFormat="1" ht="18" customHeight="1" x14ac:dyDescent="0.3"/>
    <row r="935" s="4" customFormat="1" ht="18" customHeight="1" x14ac:dyDescent="0.3"/>
    <row r="936" s="4" customFormat="1" ht="18" customHeight="1" x14ac:dyDescent="0.3"/>
    <row r="937" s="4" customFormat="1" ht="18" customHeight="1" x14ac:dyDescent="0.3"/>
    <row r="938" s="4" customFormat="1" ht="18" customHeight="1" x14ac:dyDescent="0.3"/>
    <row r="939" s="4" customFormat="1" ht="18" customHeight="1" x14ac:dyDescent="0.3"/>
    <row r="940" s="4" customFormat="1" ht="18" customHeight="1" x14ac:dyDescent="0.3"/>
    <row r="941" s="4" customFormat="1" ht="18" customHeight="1" x14ac:dyDescent="0.3"/>
    <row r="942" s="4" customFormat="1" ht="18" customHeight="1" x14ac:dyDescent="0.3"/>
    <row r="943" s="4" customFormat="1" ht="18" customHeight="1" x14ac:dyDescent="0.3"/>
    <row r="944" s="4" customFormat="1" ht="18" customHeight="1" x14ac:dyDescent="0.3"/>
    <row r="945" s="4" customFormat="1" ht="18" customHeight="1" x14ac:dyDescent="0.3"/>
    <row r="946" s="4" customFormat="1" ht="18" customHeight="1" x14ac:dyDescent="0.3"/>
    <row r="947" s="4" customFormat="1" ht="18" customHeight="1" x14ac:dyDescent="0.3"/>
    <row r="948" s="4" customFormat="1" ht="18" customHeight="1" x14ac:dyDescent="0.3"/>
    <row r="949" s="4" customFormat="1" ht="18" customHeight="1" x14ac:dyDescent="0.3"/>
    <row r="950" s="4" customFormat="1" ht="18" customHeight="1" x14ac:dyDescent="0.3"/>
    <row r="951" s="4" customFormat="1" ht="18" customHeight="1" x14ac:dyDescent="0.3"/>
    <row r="952" s="4" customFormat="1" ht="18" customHeight="1" x14ac:dyDescent="0.3"/>
    <row r="953" s="4" customFormat="1" ht="18" customHeight="1" x14ac:dyDescent="0.3"/>
    <row r="954" s="4" customFormat="1" ht="18" customHeight="1" x14ac:dyDescent="0.3"/>
    <row r="955" s="4" customFormat="1" ht="18" customHeight="1" x14ac:dyDescent="0.3"/>
    <row r="956" s="4" customFormat="1" ht="18" customHeight="1" x14ac:dyDescent="0.3"/>
    <row r="957" s="4" customFormat="1" ht="18" customHeight="1" x14ac:dyDescent="0.3"/>
    <row r="958" s="4" customFormat="1" ht="18" customHeight="1" x14ac:dyDescent="0.3"/>
    <row r="959" s="4" customFormat="1" ht="18" customHeight="1" x14ac:dyDescent="0.3"/>
    <row r="960" s="4" customFormat="1" ht="18" customHeight="1" x14ac:dyDescent="0.3"/>
    <row r="961" s="4" customFormat="1" ht="18" customHeight="1" x14ac:dyDescent="0.3"/>
    <row r="962" s="4" customFormat="1" ht="18" customHeight="1" x14ac:dyDescent="0.3"/>
    <row r="963" s="4" customFormat="1" ht="18" customHeight="1" x14ac:dyDescent="0.3"/>
    <row r="964" s="4" customFormat="1" ht="18" customHeight="1" x14ac:dyDescent="0.3"/>
    <row r="965" s="4" customFormat="1" ht="18" customHeight="1" x14ac:dyDescent="0.3"/>
    <row r="966" s="4" customFormat="1" ht="18" customHeight="1" x14ac:dyDescent="0.3"/>
    <row r="967" s="4" customFormat="1" ht="18" customHeight="1" x14ac:dyDescent="0.3"/>
    <row r="968" s="4" customFormat="1" ht="18" customHeight="1" x14ac:dyDescent="0.3"/>
    <row r="969" s="4" customFormat="1" ht="18" customHeight="1" x14ac:dyDescent="0.3"/>
    <row r="970" s="4" customFormat="1" ht="18" customHeight="1" x14ac:dyDescent="0.3"/>
    <row r="971" s="4" customFormat="1" ht="18" customHeight="1" x14ac:dyDescent="0.3"/>
    <row r="972" s="4" customFormat="1" ht="18" customHeight="1" x14ac:dyDescent="0.3"/>
    <row r="973" s="4" customFormat="1" ht="18" customHeight="1" x14ac:dyDescent="0.3"/>
    <row r="974" s="4" customFormat="1" ht="18" customHeight="1" x14ac:dyDescent="0.3"/>
    <row r="975" s="4" customFormat="1" ht="18" customHeight="1" x14ac:dyDescent="0.3"/>
    <row r="976" s="4" customFormat="1" ht="18" customHeight="1" x14ac:dyDescent="0.3"/>
    <row r="977" s="4" customFormat="1" ht="18" customHeight="1" x14ac:dyDescent="0.3"/>
    <row r="978" s="4" customFormat="1" ht="18" customHeight="1" x14ac:dyDescent="0.3"/>
    <row r="979" s="4" customFormat="1" ht="18" customHeight="1" x14ac:dyDescent="0.3"/>
    <row r="980" s="4" customFormat="1" ht="18" customHeight="1" x14ac:dyDescent="0.3"/>
    <row r="981" s="4" customFormat="1" ht="18" customHeight="1" x14ac:dyDescent="0.3"/>
    <row r="982" s="4" customFormat="1" ht="18" customHeight="1" x14ac:dyDescent="0.3"/>
    <row r="983" s="4" customFormat="1" ht="18" customHeight="1" x14ac:dyDescent="0.3"/>
    <row r="984" s="4" customFormat="1" ht="18" customHeight="1" x14ac:dyDescent="0.3"/>
    <row r="985" s="4" customFormat="1" ht="18" customHeight="1" x14ac:dyDescent="0.3"/>
    <row r="986" s="4" customFormat="1" ht="18" customHeight="1" x14ac:dyDescent="0.3"/>
    <row r="987" s="4" customFormat="1" ht="18" customHeight="1" x14ac:dyDescent="0.3"/>
    <row r="988" s="4" customFormat="1" ht="18" customHeight="1" x14ac:dyDescent="0.3"/>
    <row r="989" s="4" customFormat="1" ht="18" customHeight="1" x14ac:dyDescent="0.3"/>
    <row r="990" s="4" customFormat="1" ht="18" customHeight="1" x14ac:dyDescent="0.3"/>
    <row r="991" s="4" customFormat="1" ht="18" customHeight="1" x14ac:dyDescent="0.3"/>
    <row r="992" s="4" customFormat="1" ht="18" customHeight="1" x14ac:dyDescent="0.3"/>
    <row r="993" s="4" customFormat="1" ht="18" customHeight="1" x14ac:dyDescent="0.3"/>
    <row r="994" s="4" customFormat="1" ht="18" customHeight="1" x14ac:dyDescent="0.3"/>
    <row r="995" s="4" customFormat="1" ht="18" customHeight="1" x14ac:dyDescent="0.3"/>
    <row r="996" s="4" customFormat="1" ht="18" customHeight="1" x14ac:dyDescent="0.3"/>
    <row r="997" s="4" customFormat="1" ht="18" customHeight="1" x14ac:dyDescent="0.3"/>
    <row r="998" s="4" customFormat="1" ht="18" customHeight="1" x14ac:dyDescent="0.3"/>
    <row r="999" s="4" customFormat="1" ht="18" customHeight="1" x14ac:dyDescent="0.3"/>
    <row r="1000" s="4" customFormat="1" ht="18" customHeight="1" x14ac:dyDescent="0.3"/>
  </sheetData>
  <mergeCells count="1">
    <mergeCell ref="A13:G13"/>
  </mergeCells>
  <phoneticPr fontId="21"/>
  <hyperlinks>
    <hyperlink ref="J3" location="'まるごとチラシ折込発注書'!A1" display="まるごと生活情報と同時に配布をお考えの方" xr:uid="{00000000-0004-0000-0000-000000000000}"/>
    <hyperlink ref="J4" location="チラシのみ配布発注書!A1" display="チラシのみの配布をお考えの方" xr:uid="{A4F10503-626D-4258-8F80-79FCBF7040D8}"/>
  </hyperlinks>
  <pageMargins left="0.7" right="0.7" top="0.75" bottom="0.75" header="0" footer="0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view="pageBreakPreview" zoomScaleNormal="100" zoomScaleSheetLayoutView="100" workbookViewId="0">
      <selection activeCell="I92" sqref="I92"/>
    </sheetView>
  </sheetViews>
  <sheetFormatPr defaultColWidth="14.44140625" defaultRowHeight="15" customHeight="1" x14ac:dyDescent="0.3"/>
  <cols>
    <col min="1" max="1" width="8.6640625" customWidth="1"/>
    <col min="2" max="2" width="15.6640625" customWidth="1"/>
    <col min="3" max="4" width="7.6640625" customWidth="1"/>
    <col min="5" max="5" width="8.6640625" customWidth="1"/>
    <col min="6" max="6" width="15.6640625" customWidth="1"/>
    <col min="7" max="8" width="7.6640625" customWidth="1"/>
    <col min="9" max="9" width="8.6640625" customWidth="1"/>
    <col min="10" max="10" width="15.6640625" customWidth="1"/>
    <col min="11" max="12" width="7.6640625" customWidth="1"/>
    <col min="13" max="19" width="8.88671875" customWidth="1"/>
    <col min="20" max="26" width="8.6640625" customWidth="1"/>
  </cols>
  <sheetData>
    <row r="1" spans="1:26" ht="27" customHeight="1" thickBot="1" x14ac:dyDescent="0.35">
      <c r="A1" s="1"/>
      <c r="B1" s="2"/>
      <c r="C1" s="2"/>
      <c r="D1" s="2"/>
      <c r="E1" s="2"/>
      <c r="F1" s="2"/>
      <c r="G1" s="2"/>
      <c r="H1" s="284" t="s">
        <v>444</v>
      </c>
      <c r="I1" s="284"/>
      <c r="J1" s="284"/>
      <c r="K1" s="284"/>
      <c r="L1" s="284"/>
      <c r="M1" s="3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.75" customHeight="1" thickTop="1" thickBot="1" x14ac:dyDescent="0.35">
      <c r="A2" s="1"/>
      <c r="B2" s="5"/>
      <c r="C2" s="6"/>
      <c r="D2" s="7" t="s">
        <v>13</v>
      </c>
      <c r="E2" s="8"/>
      <c r="F2" s="9"/>
      <c r="G2" s="10"/>
      <c r="H2" s="11"/>
      <c r="I2" s="136" t="s">
        <v>432</v>
      </c>
      <c r="J2" s="137"/>
      <c r="K2" s="137"/>
      <c r="L2" s="1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 thickTop="1" x14ac:dyDescent="0.3">
      <c r="A3" s="266" t="s">
        <v>15</v>
      </c>
      <c r="B3" s="267"/>
      <c r="C3" s="267"/>
      <c r="D3" s="268"/>
      <c r="E3" s="290" t="s">
        <v>16</v>
      </c>
      <c r="F3" s="268"/>
      <c r="G3" s="291" t="s">
        <v>17</v>
      </c>
      <c r="H3" s="292"/>
      <c r="I3" s="12" t="s">
        <v>18</v>
      </c>
      <c r="J3" s="293"/>
      <c r="K3" s="294"/>
      <c r="L3" s="29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x14ac:dyDescent="0.3">
      <c r="A4" s="285"/>
      <c r="B4" s="247"/>
      <c r="C4" s="247"/>
      <c r="D4" s="248"/>
      <c r="E4" s="286" t="s">
        <v>425</v>
      </c>
      <c r="F4" s="253"/>
      <c r="G4" s="288">
        <f>L46+H80+L88+D95</f>
        <v>0</v>
      </c>
      <c r="H4" s="257"/>
      <c r="I4" s="13" t="s">
        <v>19</v>
      </c>
      <c r="J4" s="14"/>
      <c r="K4" s="15" t="s">
        <v>20</v>
      </c>
      <c r="L4" s="1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thickBot="1" x14ac:dyDescent="0.35">
      <c r="A5" s="249"/>
      <c r="B5" s="250"/>
      <c r="C5" s="250"/>
      <c r="D5" s="251"/>
      <c r="E5" s="287"/>
      <c r="F5" s="255"/>
      <c r="G5" s="254"/>
      <c r="H5" s="255"/>
      <c r="I5" s="17" t="s">
        <v>21</v>
      </c>
      <c r="J5" s="18"/>
      <c r="K5" s="19" t="s">
        <v>22</v>
      </c>
      <c r="L5" s="20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 thickTop="1" thickBot="1" x14ac:dyDescent="0.35">
      <c r="A6" s="21" t="s">
        <v>23</v>
      </c>
      <c r="B6" s="22"/>
      <c r="C6" s="22"/>
      <c r="D6" s="23"/>
      <c r="E6" s="24"/>
      <c r="F6" s="296" t="s">
        <v>443</v>
      </c>
      <c r="G6" s="296"/>
      <c r="H6" s="296"/>
      <c r="I6" s="214" t="s">
        <v>24</v>
      </c>
      <c r="J6" s="27"/>
      <c r="K6" s="28" t="s">
        <v>25</v>
      </c>
      <c r="L6" s="2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.75" customHeight="1" thickTop="1" thickBot="1" x14ac:dyDescent="0.35">
      <c r="A7" s="30" t="s">
        <v>26</v>
      </c>
      <c r="B7" s="31"/>
      <c r="C7" s="32"/>
      <c r="D7" s="32"/>
      <c r="E7" s="33"/>
      <c r="F7" s="297"/>
      <c r="G7" s="297"/>
      <c r="H7" s="297"/>
      <c r="I7" s="34"/>
      <c r="J7" s="35"/>
      <c r="K7" s="32"/>
      <c r="L7" s="2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75" customHeight="1" x14ac:dyDescent="0.3">
      <c r="A8" s="36" t="s">
        <v>27</v>
      </c>
      <c r="B8" s="37" t="s">
        <v>28</v>
      </c>
      <c r="C8" s="38" t="s">
        <v>29</v>
      </c>
      <c r="D8" s="39" t="s">
        <v>17</v>
      </c>
      <c r="E8" s="37" t="s">
        <v>27</v>
      </c>
      <c r="F8" s="37" t="s">
        <v>442</v>
      </c>
      <c r="G8" s="38" t="s">
        <v>29</v>
      </c>
      <c r="H8" s="39" t="s">
        <v>17</v>
      </c>
      <c r="I8" s="37" t="s">
        <v>27</v>
      </c>
      <c r="J8" s="37" t="s">
        <v>28</v>
      </c>
      <c r="K8" s="38" t="s">
        <v>29</v>
      </c>
      <c r="L8" s="40" t="s">
        <v>17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21.75" customHeight="1" x14ac:dyDescent="0.3">
      <c r="A9" s="195" t="s">
        <v>30</v>
      </c>
      <c r="B9" s="42" t="s">
        <v>31</v>
      </c>
      <c r="C9" s="43">
        <v>400</v>
      </c>
      <c r="D9" s="44"/>
      <c r="E9" s="193" t="s">
        <v>32</v>
      </c>
      <c r="F9" s="45" t="s">
        <v>33</v>
      </c>
      <c r="G9" s="43">
        <v>275</v>
      </c>
      <c r="H9" s="46"/>
      <c r="I9" s="187" t="s">
        <v>34</v>
      </c>
      <c r="J9" s="47" t="s">
        <v>35</v>
      </c>
      <c r="K9" s="43">
        <v>615</v>
      </c>
      <c r="L9" s="4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.75" customHeight="1" x14ac:dyDescent="0.3">
      <c r="A10" s="193" t="s">
        <v>36</v>
      </c>
      <c r="B10" s="49" t="s">
        <v>37</v>
      </c>
      <c r="C10" s="50">
        <v>320</v>
      </c>
      <c r="D10" s="46"/>
      <c r="E10" s="189" t="s">
        <v>38</v>
      </c>
      <c r="F10" s="49" t="s">
        <v>39</v>
      </c>
      <c r="G10" s="50">
        <v>400</v>
      </c>
      <c r="H10" s="46"/>
      <c r="I10" s="188" t="s">
        <v>40</v>
      </c>
      <c r="J10" s="42" t="s">
        <v>41</v>
      </c>
      <c r="K10" s="51">
        <v>890</v>
      </c>
      <c r="L10" s="5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.75" customHeight="1" x14ac:dyDescent="0.3">
      <c r="A11" s="193" t="s">
        <v>42</v>
      </c>
      <c r="B11" s="49" t="s">
        <v>43</v>
      </c>
      <c r="C11" s="50">
        <v>840</v>
      </c>
      <c r="D11" s="46"/>
      <c r="E11" s="190" t="s">
        <v>44</v>
      </c>
      <c r="F11" s="42" t="s">
        <v>45</v>
      </c>
      <c r="G11" s="51">
        <v>625</v>
      </c>
      <c r="H11" s="53"/>
      <c r="I11" s="189" t="s">
        <v>46</v>
      </c>
      <c r="J11" s="54" t="s">
        <v>47</v>
      </c>
      <c r="K11" s="50">
        <v>480</v>
      </c>
      <c r="L11" s="5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.75" customHeight="1" x14ac:dyDescent="0.3">
      <c r="A12" s="193" t="s">
        <v>48</v>
      </c>
      <c r="B12" s="49" t="s">
        <v>49</v>
      </c>
      <c r="C12" s="50">
        <v>720</v>
      </c>
      <c r="D12" s="46"/>
      <c r="E12" s="191" t="s">
        <v>50</v>
      </c>
      <c r="F12" s="56" t="s">
        <v>51</v>
      </c>
      <c r="G12" s="50">
        <v>350</v>
      </c>
      <c r="H12" s="46"/>
      <c r="I12" s="190" t="s">
        <v>52</v>
      </c>
      <c r="J12" s="42" t="s">
        <v>53</v>
      </c>
      <c r="K12" s="51">
        <v>420</v>
      </c>
      <c r="L12" s="5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75" customHeight="1" x14ac:dyDescent="0.3">
      <c r="A13" s="193" t="s">
        <v>54</v>
      </c>
      <c r="B13" s="49" t="s">
        <v>55</v>
      </c>
      <c r="C13" s="50">
        <v>285</v>
      </c>
      <c r="D13" s="46"/>
      <c r="E13" s="189" t="s">
        <v>56</v>
      </c>
      <c r="F13" s="56" t="s">
        <v>57</v>
      </c>
      <c r="G13" s="50">
        <v>415</v>
      </c>
      <c r="H13" s="46"/>
      <c r="I13" s="191" t="s">
        <v>58</v>
      </c>
      <c r="J13" s="56" t="s">
        <v>59</v>
      </c>
      <c r="K13" s="50">
        <v>460</v>
      </c>
      <c r="L13" s="5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75" customHeight="1" x14ac:dyDescent="0.3">
      <c r="A14" s="193" t="s">
        <v>60</v>
      </c>
      <c r="B14" s="49" t="s">
        <v>61</v>
      </c>
      <c r="C14" s="50">
        <v>300</v>
      </c>
      <c r="D14" s="46"/>
      <c r="E14" s="189" t="s">
        <v>62</v>
      </c>
      <c r="F14" s="56" t="s">
        <v>63</v>
      </c>
      <c r="G14" s="57">
        <v>650</v>
      </c>
      <c r="H14" s="46"/>
      <c r="I14" s="191" t="s">
        <v>64</v>
      </c>
      <c r="J14" s="56" t="s">
        <v>65</v>
      </c>
      <c r="K14" s="50">
        <v>360</v>
      </c>
      <c r="L14" s="5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 x14ac:dyDescent="0.3">
      <c r="A15" s="193" t="s">
        <v>66</v>
      </c>
      <c r="B15" s="49" t="s">
        <v>67</v>
      </c>
      <c r="C15" s="50">
        <v>410</v>
      </c>
      <c r="D15" s="46"/>
      <c r="E15" s="189" t="s">
        <v>68</v>
      </c>
      <c r="F15" s="42" t="s">
        <v>69</v>
      </c>
      <c r="G15" s="50">
        <v>350</v>
      </c>
      <c r="H15" s="46"/>
      <c r="I15" s="191" t="s">
        <v>70</v>
      </c>
      <c r="J15" s="56" t="s">
        <v>71</v>
      </c>
      <c r="K15" s="50">
        <v>365</v>
      </c>
      <c r="L15" s="5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75" customHeight="1" x14ac:dyDescent="0.3">
      <c r="A16" s="193" t="s">
        <v>72</v>
      </c>
      <c r="B16" s="49" t="s">
        <v>73</v>
      </c>
      <c r="C16" s="50">
        <v>625</v>
      </c>
      <c r="D16" s="46"/>
      <c r="E16" s="191" t="s">
        <v>74</v>
      </c>
      <c r="F16" s="56" t="s">
        <v>75</v>
      </c>
      <c r="G16" s="50">
        <v>300</v>
      </c>
      <c r="H16" s="46"/>
      <c r="I16" s="191" t="s">
        <v>76</v>
      </c>
      <c r="J16" s="56" t="s">
        <v>77</v>
      </c>
      <c r="K16" s="50">
        <v>640</v>
      </c>
      <c r="L16" s="5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75" customHeight="1" x14ac:dyDescent="0.3">
      <c r="A17" s="193" t="s">
        <v>78</v>
      </c>
      <c r="B17" s="49" t="s">
        <v>79</v>
      </c>
      <c r="C17" s="50">
        <v>600</v>
      </c>
      <c r="D17" s="46"/>
      <c r="E17" s="191" t="s">
        <v>80</v>
      </c>
      <c r="F17" s="56" t="s">
        <v>81</v>
      </c>
      <c r="G17" s="50">
        <v>420</v>
      </c>
      <c r="H17" s="46"/>
      <c r="I17" s="191" t="s">
        <v>82</v>
      </c>
      <c r="J17" s="56" t="s">
        <v>83</v>
      </c>
      <c r="K17" s="50">
        <v>360</v>
      </c>
      <c r="L17" s="5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.75" customHeight="1" x14ac:dyDescent="0.3">
      <c r="A18" s="193" t="s">
        <v>84</v>
      </c>
      <c r="B18" s="49" t="s">
        <v>85</v>
      </c>
      <c r="C18" s="50">
        <v>170</v>
      </c>
      <c r="D18" s="46"/>
      <c r="E18" s="191" t="s">
        <v>86</v>
      </c>
      <c r="F18" s="56" t="s">
        <v>87</v>
      </c>
      <c r="G18" s="50">
        <v>170</v>
      </c>
      <c r="H18" s="46"/>
      <c r="I18" s="191" t="s">
        <v>88</v>
      </c>
      <c r="J18" s="56" t="s">
        <v>89</v>
      </c>
      <c r="K18" s="50">
        <v>320</v>
      </c>
      <c r="L18" s="5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.75" customHeight="1" x14ac:dyDescent="0.3">
      <c r="A19" s="193" t="s">
        <v>90</v>
      </c>
      <c r="B19" s="49" t="s">
        <v>91</v>
      </c>
      <c r="C19" s="50">
        <v>410</v>
      </c>
      <c r="D19" s="46"/>
      <c r="E19" s="189" t="s">
        <v>92</v>
      </c>
      <c r="F19" s="56" t="s">
        <v>93</v>
      </c>
      <c r="G19" s="50">
        <v>265</v>
      </c>
      <c r="H19" s="46"/>
      <c r="I19" s="191" t="s">
        <v>94</v>
      </c>
      <c r="J19" s="56" t="s">
        <v>95</v>
      </c>
      <c r="K19" s="50">
        <v>330</v>
      </c>
      <c r="L19" s="5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.75" customHeight="1" x14ac:dyDescent="0.3">
      <c r="A20" s="193" t="s">
        <v>96</v>
      </c>
      <c r="B20" s="49" t="s">
        <v>97</v>
      </c>
      <c r="C20" s="50">
        <v>290</v>
      </c>
      <c r="D20" s="46"/>
      <c r="E20" s="190" t="s">
        <v>98</v>
      </c>
      <c r="F20" s="42" t="s">
        <v>99</v>
      </c>
      <c r="G20" s="51">
        <v>295</v>
      </c>
      <c r="H20" s="46"/>
      <c r="I20" s="191" t="s">
        <v>100</v>
      </c>
      <c r="J20" s="56" t="s">
        <v>101</v>
      </c>
      <c r="K20" s="50">
        <v>340</v>
      </c>
      <c r="L20" s="5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.75" customHeight="1" x14ac:dyDescent="0.3">
      <c r="A21" s="193" t="s">
        <v>102</v>
      </c>
      <c r="B21" s="49" t="s">
        <v>103</v>
      </c>
      <c r="C21" s="50">
        <v>360</v>
      </c>
      <c r="D21" s="46"/>
      <c r="E21" s="191" t="s">
        <v>104</v>
      </c>
      <c r="F21" s="56" t="s">
        <v>105</v>
      </c>
      <c r="G21" s="50">
        <v>510</v>
      </c>
      <c r="H21" s="46"/>
      <c r="I21" s="191" t="s">
        <v>106</v>
      </c>
      <c r="J21" s="56" t="s">
        <v>107</v>
      </c>
      <c r="K21" s="50">
        <v>410</v>
      </c>
      <c r="L21" s="5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.75" customHeight="1" x14ac:dyDescent="0.3">
      <c r="A22" s="193" t="s">
        <v>108</v>
      </c>
      <c r="B22" s="49" t="s">
        <v>109</v>
      </c>
      <c r="C22" s="50">
        <v>310</v>
      </c>
      <c r="D22" s="46"/>
      <c r="E22" s="191" t="s">
        <v>110</v>
      </c>
      <c r="F22" s="56" t="s">
        <v>111</v>
      </c>
      <c r="G22" s="50">
        <v>410</v>
      </c>
      <c r="H22" s="46"/>
      <c r="I22" s="191" t="s">
        <v>112</v>
      </c>
      <c r="J22" s="56" t="s">
        <v>113</v>
      </c>
      <c r="K22" s="50">
        <v>360</v>
      </c>
      <c r="L22" s="5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.75" customHeight="1" x14ac:dyDescent="0.3">
      <c r="A23" s="193" t="s">
        <v>114</v>
      </c>
      <c r="B23" s="49" t="s">
        <v>115</v>
      </c>
      <c r="C23" s="50">
        <v>310</v>
      </c>
      <c r="D23" s="46"/>
      <c r="E23" s="191" t="s">
        <v>116</v>
      </c>
      <c r="F23" s="56" t="s">
        <v>117</v>
      </c>
      <c r="G23" s="50">
        <v>480</v>
      </c>
      <c r="H23" s="46"/>
      <c r="I23" s="191" t="s">
        <v>118</v>
      </c>
      <c r="J23" s="56" t="s">
        <v>119</v>
      </c>
      <c r="K23" s="50">
        <v>325</v>
      </c>
      <c r="L23" s="5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.75" customHeight="1" x14ac:dyDescent="0.3">
      <c r="A24" s="193" t="s">
        <v>120</v>
      </c>
      <c r="B24" s="49" t="s">
        <v>121</v>
      </c>
      <c r="C24" s="50">
        <v>300</v>
      </c>
      <c r="D24" s="46"/>
      <c r="E24" s="191" t="s">
        <v>122</v>
      </c>
      <c r="F24" s="56" t="s">
        <v>123</v>
      </c>
      <c r="G24" s="50">
        <v>665</v>
      </c>
      <c r="H24" s="46"/>
      <c r="I24" s="189" t="s">
        <v>124</v>
      </c>
      <c r="J24" s="56" t="s">
        <v>125</v>
      </c>
      <c r="K24" s="58">
        <v>575</v>
      </c>
      <c r="L24" s="5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3">
      <c r="A25" s="193" t="s">
        <v>126</v>
      </c>
      <c r="B25" s="49" t="s">
        <v>127</v>
      </c>
      <c r="C25" s="50">
        <v>210</v>
      </c>
      <c r="D25" s="46"/>
      <c r="E25" s="191" t="s">
        <v>128</v>
      </c>
      <c r="F25" s="56" t="s">
        <v>129</v>
      </c>
      <c r="G25" s="50">
        <v>430</v>
      </c>
      <c r="H25" s="46"/>
      <c r="I25" s="190" t="s">
        <v>130</v>
      </c>
      <c r="J25" s="42" t="s">
        <v>131</v>
      </c>
      <c r="K25" s="51">
        <v>600</v>
      </c>
      <c r="L25" s="5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75" customHeight="1" x14ac:dyDescent="0.3">
      <c r="A26" s="193" t="s">
        <v>132</v>
      </c>
      <c r="B26" s="49" t="s">
        <v>133</v>
      </c>
      <c r="C26" s="50">
        <v>495</v>
      </c>
      <c r="D26" s="46"/>
      <c r="E26" s="191" t="s">
        <v>134</v>
      </c>
      <c r="F26" s="56" t="s">
        <v>135</v>
      </c>
      <c r="G26" s="50">
        <v>360</v>
      </c>
      <c r="H26" s="46"/>
      <c r="I26" s="191" t="s">
        <v>136</v>
      </c>
      <c r="J26" s="56" t="s">
        <v>137</v>
      </c>
      <c r="K26" s="50">
        <v>440</v>
      </c>
      <c r="L26" s="5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.75" customHeight="1" x14ac:dyDescent="0.3">
      <c r="A27" s="193" t="s">
        <v>138</v>
      </c>
      <c r="B27" s="49" t="s">
        <v>139</v>
      </c>
      <c r="C27" s="50">
        <v>460</v>
      </c>
      <c r="D27" s="46"/>
      <c r="E27" s="191" t="s">
        <v>140</v>
      </c>
      <c r="F27" s="56" t="s">
        <v>141</v>
      </c>
      <c r="G27" s="50">
        <v>670</v>
      </c>
      <c r="H27" s="46"/>
      <c r="I27" s="191" t="s">
        <v>142</v>
      </c>
      <c r="J27" s="56" t="s">
        <v>143</v>
      </c>
      <c r="K27" s="50">
        <v>580</v>
      </c>
      <c r="L27" s="5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.75" customHeight="1" x14ac:dyDescent="0.3">
      <c r="A28" s="193" t="s">
        <v>144</v>
      </c>
      <c r="B28" s="49" t="s">
        <v>145</v>
      </c>
      <c r="C28" s="50">
        <v>265</v>
      </c>
      <c r="D28" s="46"/>
      <c r="E28" s="191" t="s">
        <v>146</v>
      </c>
      <c r="F28" s="56" t="s">
        <v>147</v>
      </c>
      <c r="G28" s="50">
        <v>615</v>
      </c>
      <c r="H28" s="46"/>
      <c r="I28" s="191" t="s">
        <v>148</v>
      </c>
      <c r="J28" s="56" t="s">
        <v>149</v>
      </c>
      <c r="K28" s="50">
        <v>280</v>
      </c>
      <c r="L28" s="5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.75" customHeight="1" x14ac:dyDescent="0.3">
      <c r="A29" s="193" t="s">
        <v>150</v>
      </c>
      <c r="B29" s="49" t="s">
        <v>151</v>
      </c>
      <c r="C29" s="50">
        <v>225</v>
      </c>
      <c r="D29" s="46"/>
      <c r="E29" s="191" t="s">
        <v>152</v>
      </c>
      <c r="F29" s="56" t="s">
        <v>153</v>
      </c>
      <c r="G29" s="50">
        <v>380</v>
      </c>
      <c r="H29" s="46"/>
      <c r="I29" s="191" t="s">
        <v>154</v>
      </c>
      <c r="J29" s="56" t="s">
        <v>155</v>
      </c>
      <c r="K29" s="50">
        <v>390</v>
      </c>
      <c r="L29" s="5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.75" customHeight="1" x14ac:dyDescent="0.3">
      <c r="A30" s="193" t="s">
        <v>156</v>
      </c>
      <c r="B30" s="49" t="s">
        <v>157</v>
      </c>
      <c r="C30" s="50">
        <v>465</v>
      </c>
      <c r="D30" s="46"/>
      <c r="E30" s="191" t="s">
        <v>158</v>
      </c>
      <c r="F30" s="56" t="s">
        <v>159</v>
      </c>
      <c r="G30" s="50">
        <v>370</v>
      </c>
      <c r="H30" s="59"/>
      <c r="I30" s="191" t="s">
        <v>160</v>
      </c>
      <c r="J30" s="56" t="s">
        <v>161</v>
      </c>
      <c r="K30" s="50">
        <v>500</v>
      </c>
      <c r="L30" s="5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.75" customHeight="1" x14ac:dyDescent="0.3">
      <c r="A31" s="193" t="s">
        <v>162</v>
      </c>
      <c r="B31" s="49" t="s">
        <v>163</v>
      </c>
      <c r="C31" s="50">
        <v>545</v>
      </c>
      <c r="D31" s="46"/>
      <c r="E31" s="189" t="s">
        <v>164</v>
      </c>
      <c r="F31" s="56" t="s">
        <v>165</v>
      </c>
      <c r="G31" s="50">
        <v>155</v>
      </c>
      <c r="H31" s="46"/>
      <c r="I31" s="191" t="s">
        <v>166</v>
      </c>
      <c r="J31" s="56" t="s">
        <v>167</v>
      </c>
      <c r="K31" s="50">
        <v>170</v>
      </c>
      <c r="L31" s="5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.75" customHeight="1" x14ac:dyDescent="0.3">
      <c r="A32" s="193" t="s">
        <v>168</v>
      </c>
      <c r="B32" s="49" t="s">
        <v>169</v>
      </c>
      <c r="C32" s="50">
        <v>350</v>
      </c>
      <c r="D32" s="46"/>
      <c r="E32" s="190" t="s">
        <v>170</v>
      </c>
      <c r="F32" s="60" t="s">
        <v>171</v>
      </c>
      <c r="G32" s="51">
        <v>600</v>
      </c>
      <c r="H32" s="53"/>
      <c r="I32" s="191" t="s">
        <v>172</v>
      </c>
      <c r="J32" s="56" t="s">
        <v>173</v>
      </c>
      <c r="K32" s="50">
        <v>350</v>
      </c>
      <c r="L32" s="5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.75" customHeight="1" x14ac:dyDescent="0.3">
      <c r="A33" s="193" t="s">
        <v>174</v>
      </c>
      <c r="B33" s="49" t="s">
        <v>175</v>
      </c>
      <c r="C33" s="50">
        <v>390</v>
      </c>
      <c r="D33" s="46"/>
      <c r="E33" s="191" t="s">
        <v>176</v>
      </c>
      <c r="F33" s="54" t="s">
        <v>177</v>
      </c>
      <c r="G33" s="50">
        <v>495</v>
      </c>
      <c r="H33" s="46"/>
      <c r="I33" s="191" t="s">
        <v>178</v>
      </c>
      <c r="J33" s="56" t="s">
        <v>179</v>
      </c>
      <c r="K33" s="50">
        <v>640</v>
      </c>
      <c r="L33" s="5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.75" customHeight="1" x14ac:dyDescent="0.3">
      <c r="A34" s="195" t="s">
        <v>180</v>
      </c>
      <c r="B34" s="61" t="s">
        <v>181</v>
      </c>
      <c r="C34" s="51">
        <v>515</v>
      </c>
      <c r="D34" s="46"/>
      <c r="E34" s="191" t="s">
        <v>182</v>
      </c>
      <c r="F34" s="54" t="s">
        <v>183</v>
      </c>
      <c r="G34" s="50">
        <v>370</v>
      </c>
      <c r="H34" s="46"/>
      <c r="I34" s="191" t="s">
        <v>184</v>
      </c>
      <c r="J34" s="56" t="s">
        <v>185</v>
      </c>
      <c r="K34" s="50">
        <v>215</v>
      </c>
      <c r="L34" s="5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.75" customHeight="1" x14ac:dyDescent="0.3">
      <c r="A35" s="193" t="s">
        <v>186</v>
      </c>
      <c r="B35" s="49" t="s">
        <v>187</v>
      </c>
      <c r="C35" s="50">
        <v>490</v>
      </c>
      <c r="D35" s="46"/>
      <c r="E35" s="191" t="s">
        <v>188</v>
      </c>
      <c r="F35" s="54" t="s">
        <v>189</v>
      </c>
      <c r="G35" s="50">
        <v>385</v>
      </c>
      <c r="H35" s="46"/>
      <c r="I35" s="191" t="s">
        <v>190</v>
      </c>
      <c r="J35" s="54" t="s">
        <v>191</v>
      </c>
      <c r="K35" s="50">
        <v>245</v>
      </c>
      <c r="L35" s="5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.75" customHeight="1" x14ac:dyDescent="0.3">
      <c r="A36" s="193" t="s">
        <v>192</v>
      </c>
      <c r="B36" s="49" t="s">
        <v>193</v>
      </c>
      <c r="C36" s="50">
        <v>520</v>
      </c>
      <c r="D36" s="46"/>
      <c r="E36" s="191" t="s">
        <v>194</v>
      </c>
      <c r="F36" s="56" t="s">
        <v>195</v>
      </c>
      <c r="G36" s="50">
        <v>310</v>
      </c>
      <c r="H36" s="46"/>
      <c r="I36" s="191" t="s">
        <v>196</v>
      </c>
      <c r="J36" s="54" t="s">
        <v>197</v>
      </c>
      <c r="K36" s="50">
        <v>245</v>
      </c>
      <c r="L36" s="5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.75" customHeight="1" x14ac:dyDescent="0.3">
      <c r="A37" s="193" t="s">
        <v>198</v>
      </c>
      <c r="B37" s="49" t="s">
        <v>199</v>
      </c>
      <c r="C37" s="50">
        <v>220</v>
      </c>
      <c r="D37" s="59"/>
      <c r="E37" s="191" t="s">
        <v>200</v>
      </c>
      <c r="F37" s="54" t="s">
        <v>201</v>
      </c>
      <c r="G37" s="50">
        <v>280</v>
      </c>
      <c r="H37" s="46"/>
      <c r="I37" s="191" t="s">
        <v>202</v>
      </c>
      <c r="J37" s="54" t="s">
        <v>203</v>
      </c>
      <c r="K37" s="50">
        <v>560</v>
      </c>
      <c r="L37" s="55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.75" customHeight="1" x14ac:dyDescent="0.3">
      <c r="A38" s="193" t="s">
        <v>204</v>
      </c>
      <c r="B38" s="49" t="s">
        <v>205</v>
      </c>
      <c r="C38" s="50">
        <v>235</v>
      </c>
      <c r="D38" s="46"/>
      <c r="E38" s="191" t="s">
        <v>206</v>
      </c>
      <c r="F38" s="56" t="s">
        <v>440</v>
      </c>
      <c r="G38" s="50">
        <v>775</v>
      </c>
      <c r="H38" s="46"/>
      <c r="I38" s="191" t="s">
        <v>207</v>
      </c>
      <c r="J38" s="56" t="s">
        <v>208</v>
      </c>
      <c r="K38" s="50">
        <v>545</v>
      </c>
      <c r="L38" s="55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.75" customHeight="1" x14ac:dyDescent="0.3">
      <c r="A39" s="193" t="s">
        <v>209</v>
      </c>
      <c r="B39" s="49" t="s">
        <v>210</v>
      </c>
      <c r="C39" s="50">
        <v>305</v>
      </c>
      <c r="D39" s="62"/>
      <c r="E39" s="191" t="s">
        <v>211</v>
      </c>
      <c r="F39" s="54" t="s">
        <v>212</v>
      </c>
      <c r="G39" s="50">
        <v>440</v>
      </c>
      <c r="H39" s="46"/>
      <c r="I39" s="191" t="s">
        <v>213</v>
      </c>
      <c r="J39" s="56" t="s">
        <v>214</v>
      </c>
      <c r="K39" s="50">
        <v>590</v>
      </c>
      <c r="L39" s="55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.75" customHeight="1" x14ac:dyDescent="0.3">
      <c r="A40" s="193" t="s">
        <v>215</v>
      </c>
      <c r="B40" s="49" t="s">
        <v>441</v>
      </c>
      <c r="C40" s="50">
        <v>260</v>
      </c>
      <c r="D40" s="62"/>
      <c r="E40" s="191" t="s">
        <v>217</v>
      </c>
      <c r="F40" s="56" t="s">
        <v>218</v>
      </c>
      <c r="G40" s="50">
        <v>375</v>
      </c>
      <c r="H40" s="46"/>
      <c r="I40" s="191" t="s">
        <v>219</v>
      </c>
      <c r="J40" s="56" t="s">
        <v>220</v>
      </c>
      <c r="K40" s="50">
        <v>495</v>
      </c>
      <c r="L40" s="55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.75" customHeight="1" x14ac:dyDescent="0.3">
      <c r="A41" s="195" t="s">
        <v>221</v>
      </c>
      <c r="B41" s="61" t="s">
        <v>222</v>
      </c>
      <c r="C41" s="51">
        <v>400</v>
      </c>
      <c r="D41" s="53"/>
      <c r="E41" s="191" t="s">
        <v>223</v>
      </c>
      <c r="F41" s="56" t="s">
        <v>224</v>
      </c>
      <c r="G41" s="50">
        <v>310</v>
      </c>
      <c r="H41" s="46"/>
      <c r="I41" s="191" t="s">
        <v>225</v>
      </c>
      <c r="J41" s="56" t="s">
        <v>226</v>
      </c>
      <c r="K41" s="50">
        <v>460</v>
      </c>
      <c r="L41" s="55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.75" customHeight="1" x14ac:dyDescent="0.3">
      <c r="A42" s="193" t="s">
        <v>227</v>
      </c>
      <c r="B42" s="49" t="s">
        <v>228</v>
      </c>
      <c r="C42" s="50">
        <v>480</v>
      </c>
      <c r="D42" s="46"/>
      <c r="E42" s="191" t="s">
        <v>229</v>
      </c>
      <c r="F42" s="56" t="s">
        <v>230</v>
      </c>
      <c r="G42" s="50">
        <v>680</v>
      </c>
      <c r="H42" s="46"/>
      <c r="I42" s="191" t="s">
        <v>231</v>
      </c>
      <c r="J42" s="56" t="s">
        <v>232</v>
      </c>
      <c r="K42" s="50">
        <v>525</v>
      </c>
      <c r="L42" s="55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.75" customHeight="1" x14ac:dyDescent="0.3">
      <c r="A43" s="193" t="s">
        <v>233</v>
      </c>
      <c r="B43" s="49" t="s">
        <v>234</v>
      </c>
      <c r="C43" s="50">
        <v>530</v>
      </c>
      <c r="D43" s="46"/>
      <c r="E43" s="191" t="s">
        <v>235</v>
      </c>
      <c r="F43" s="56" t="s">
        <v>236</v>
      </c>
      <c r="G43" s="50">
        <v>400</v>
      </c>
      <c r="H43" s="46"/>
      <c r="I43" s="191" t="s">
        <v>237</v>
      </c>
      <c r="J43" s="56" t="s">
        <v>238</v>
      </c>
      <c r="K43" s="50">
        <v>640</v>
      </c>
      <c r="L43" s="55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.75" customHeight="1" x14ac:dyDescent="0.3">
      <c r="A44" s="193" t="s">
        <v>239</v>
      </c>
      <c r="B44" s="49" t="s">
        <v>240</v>
      </c>
      <c r="C44" s="50">
        <v>620</v>
      </c>
      <c r="D44" s="46"/>
      <c r="E44" s="191" t="s">
        <v>241</v>
      </c>
      <c r="F44" s="56" t="s">
        <v>242</v>
      </c>
      <c r="G44" s="50">
        <v>440</v>
      </c>
      <c r="H44" s="46"/>
      <c r="I44" s="189" t="s">
        <v>243</v>
      </c>
      <c r="J44" s="56" t="s">
        <v>244</v>
      </c>
      <c r="K44" s="50">
        <v>320</v>
      </c>
      <c r="L44" s="55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.75" customHeight="1" thickBot="1" x14ac:dyDescent="0.35">
      <c r="A45" s="193" t="s">
        <v>245</v>
      </c>
      <c r="B45" s="49" t="s">
        <v>246</v>
      </c>
      <c r="C45" s="50">
        <v>545</v>
      </c>
      <c r="D45" s="46"/>
      <c r="E45" s="191" t="s">
        <v>247</v>
      </c>
      <c r="F45" s="54" t="s">
        <v>248</v>
      </c>
      <c r="G45" s="50">
        <v>450</v>
      </c>
      <c r="H45" s="46"/>
      <c r="I45" s="192" t="s">
        <v>249</v>
      </c>
      <c r="J45" s="63" t="s">
        <v>250</v>
      </c>
      <c r="K45" s="64">
        <v>320</v>
      </c>
      <c r="L45" s="65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.75" customHeight="1" thickTop="1" thickBot="1" x14ac:dyDescent="0.35">
      <c r="A46" s="193" t="s">
        <v>251</v>
      </c>
      <c r="B46" s="49" t="s">
        <v>252</v>
      </c>
      <c r="C46" s="50">
        <v>415</v>
      </c>
      <c r="D46" s="46"/>
      <c r="E46" s="191" t="s">
        <v>253</v>
      </c>
      <c r="F46" s="56" t="s">
        <v>254</v>
      </c>
      <c r="G46" s="50">
        <v>390</v>
      </c>
      <c r="H46" s="46"/>
      <c r="I46" s="289" t="s">
        <v>255</v>
      </c>
      <c r="J46" s="274"/>
      <c r="K46" s="180">
        <f>SUM(C9:C47)+SUM(G9:G47)+SUM(K9:K45)</f>
        <v>49085</v>
      </c>
      <c r="L46" s="181">
        <f>SUM(D9:D47)+SUM(H9:H47)+SUM(L9:L45)</f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.75" customHeight="1" thickBot="1" x14ac:dyDescent="0.35">
      <c r="A47" s="196" t="s">
        <v>256</v>
      </c>
      <c r="B47" s="67" t="s">
        <v>257</v>
      </c>
      <c r="C47" s="68">
        <v>375</v>
      </c>
      <c r="D47" s="69"/>
      <c r="E47" s="194" t="s">
        <v>258</v>
      </c>
      <c r="F47" s="70" t="s">
        <v>259</v>
      </c>
      <c r="G47" s="68">
        <v>500</v>
      </c>
      <c r="H47" s="71"/>
      <c r="I47" s="2"/>
      <c r="J47" s="2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.75" customHeight="1" x14ac:dyDescent="0.3">
      <c r="A48" s="72"/>
      <c r="B48" s="73"/>
      <c r="C48" s="74"/>
      <c r="D48" s="75"/>
      <c r="E48" s="72"/>
      <c r="F48" s="76"/>
      <c r="G48" s="74"/>
      <c r="H48" s="75"/>
      <c r="I48" s="2"/>
      <c r="J48" s="2"/>
      <c r="K48" s="2"/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3">
      <c r="A49" s="1"/>
      <c r="B49" s="2"/>
      <c r="C49" s="2"/>
      <c r="D49" s="77"/>
      <c r="E49" s="77"/>
      <c r="F49" s="77"/>
      <c r="G49" s="2"/>
      <c r="H49" s="244" t="str">
        <f>H1</f>
        <v>R8年12月12日号～R9年2月27日号まで有効</v>
      </c>
      <c r="I49" s="244"/>
      <c r="J49" s="244"/>
      <c r="K49" s="244"/>
      <c r="L49" s="24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thickBot="1" x14ac:dyDescent="0.35">
      <c r="A50" s="1"/>
      <c r="B50" s="5"/>
      <c r="C50" s="6"/>
      <c r="D50" s="78" t="s">
        <v>13</v>
      </c>
      <c r="E50" s="5"/>
      <c r="F50" s="9"/>
      <c r="G50" s="2"/>
      <c r="H50" s="2"/>
      <c r="I50" s="2"/>
      <c r="J50" s="2"/>
      <c r="K50" s="79"/>
      <c r="L50" s="80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" customHeight="1" x14ac:dyDescent="0.3">
      <c r="A51" s="266" t="s">
        <v>15</v>
      </c>
      <c r="B51" s="267"/>
      <c r="C51" s="267"/>
      <c r="D51" s="268"/>
      <c r="E51" s="269" t="s">
        <v>16</v>
      </c>
      <c r="F51" s="268"/>
      <c r="G51" s="269" t="s">
        <v>17</v>
      </c>
      <c r="H51" s="268"/>
      <c r="I51" s="81" t="s">
        <v>18</v>
      </c>
      <c r="J51" s="270">
        <f t="shared" ref="J51:J53" si="0">J3</f>
        <v>0</v>
      </c>
      <c r="K51" s="271"/>
      <c r="L51" s="272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" customHeight="1" x14ac:dyDescent="0.3">
      <c r="A52" s="246">
        <f>A4</f>
        <v>0</v>
      </c>
      <c r="B52" s="247"/>
      <c r="C52" s="247"/>
      <c r="D52" s="248"/>
      <c r="E52" s="252" t="str">
        <f>E4</f>
        <v>月　　　 日号</v>
      </c>
      <c r="F52" s="253"/>
      <c r="G52" s="256">
        <f>G4</f>
        <v>0</v>
      </c>
      <c r="H52" s="257"/>
      <c r="I52" s="17" t="s">
        <v>19</v>
      </c>
      <c r="J52" s="82">
        <f t="shared" si="0"/>
        <v>0</v>
      </c>
      <c r="K52" s="19" t="s">
        <v>20</v>
      </c>
      <c r="L52" s="83">
        <f t="shared" ref="L52:L54" si="1">L4</f>
        <v>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" customHeight="1" x14ac:dyDescent="0.3">
      <c r="A53" s="249"/>
      <c r="B53" s="250"/>
      <c r="C53" s="250"/>
      <c r="D53" s="251"/>
      <c r="E53" s="254"/>
      <c r="F53" s="255"/>
      <c r="G53" s="254"/>
      <c r="H53" s="255"/>
      <c r="I53" s="84" t="s">
        <v>21</v>
      </c>
      <c r="J53" s="85">
        <f t="shared" si="0"/>
        <v>0</v>
      </c>
      <c r="K53" s="86" t="s">
        <v>22</v>
      </c>
      <c r="L53" s="87">
        <f t="shared" si="1"/>
        <v>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" customHeight="1" x14ac:dyDescent="0.3">
      <c r="A54" s="88"/>
      <c r="B54" s="88"/>
      <c r="C54" s="88"/>
      <c r="D54" s="24"/>
      <c r="E54" s="24"/>
      <c r="F54" s="24"/>
      <c r="G54" s="25"/>
      <c r="H54" s="26"/>
      <c r="I54" s="89" t="s">
        <v>24</v>
      </c>
      <c r="J54" s="90">
        <f>J6</f>
        <v>0</v>
      </c>
      <c r="K54" s="28" t="s">
        <v>25</v>
      </c>
      <c r="L54" s="91">
        <f t="shared" si="1"/>
        <v>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.75" customHeight="1" x14ac:dyDescent="0.3">
      <c r="A55" s="30" t="s">
        <v>260</v>
      </c>
      <c r="B55" s="31"/>
      <c r="C55" s="32"/>
      <c r="D55" s="32"/>
      <c r="E55" s="33"/>
      <c r="F55" s="31"/>
      <c r="G55" s="31"/>
      <c r="H55" s="31"/>
      <c r="I55" s="30" t="s">
        <v>261</v>
      </c>
      <c r="J55" s="35"/>
      <c r="K55" s="32"/>
      <c r="L55" s="3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.75" customHeight="1" x14ac:dyDescent="0.3">
      <c r="A56" s="36" t="s">
        <v>27</v>
      </c>
      <c r="B56" s="37" t="s">
        <v>28</v>
      </c>
      <c r="C56" s="38" t="s">
        <v>29</v>
      </c>
      <c r="D56" s="39" t="s">
        <v>17</v>
      </c>
      <c r="E56" s="37" t="s">
        <v>27</v>
      </c>
      <c r="F56" s="37" t="s">
        <v>28</v>
      </c>
      <c r="G56" s="38" t="s">
        <v>29</v>
      </c>
      <c r="H56" s="40" t="s">
        <v>17</v>
      </c>
      <c r="I56" s="37" t="s">
        <v>27</v>
      </c>
      <c r="J56" s="37" t="s">
        <v>28</v>
      </c>
      <c r="K56" s="38" t="s">
        <v>29</v>
      </c>
      <c r="L56" s="40" t="s">
        <v>17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21.75" customHeight="1" x14ac:dyDescent="0.3">
      <c r="A57" s="197" t="s">
        <v>262</v>
      </c>
      <c r="B57" s="42" t="s">
        <v>263</v>
      </c>
      <c r="C57" s="43">
        <v>460</v>
      </c>
      <c r="D57" s="53"/>
      <c r="E57" s="200" t="s">
        <v>264</v>
      </c>
      <c r="F57" s="42" t="s">
        <v>438</v>
      </c>
      <c r="G57" s="50">
        <v>995</v>
      </c>
      <c r="H57" s="55"/>
      <c r="I57" s="204" t="s">
        <v>30</v>
      </c>
      <c r="J57" s="42" t="s">
        <v>265</v>
      </c>
      <c r="K57" s="51">
        <v>365</v>
      </c>
      <c r="L57" s="55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.75" customHeight="1" x14ac:dyDescent="0.3">
      <c r="A58" s="198" t="s">
        <v>266</v>
      </c>
      <c r="B58" s="56" t="s">
        <v>267</v>
      </c>
      <c r="C58" s="50">
        <v>300</v>
      </c>
      <c r="D58" s="46"/>
      <c r="E58" s="200" t="s">
        <v>268</v>
      </c>
      <c r="F58" s="56" t="s">
        <v>269</v>
      </c>
      <c r="G58" s="50">
        <v>620</v>
      </c>
      <c r="H58" s="55"/>
      <c r="I58" s="205" t="s">
        <v>36</v>
      </c>
      <c r="J58" s="56" t="s">
        <v>270</v>
      </c>
      <c r="K58" s="50">
        <v>485</v>
      </c>
      <c r="L58" s="55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.75" customHeight="1" x14ac:dyDescent="0.3">
      <c r="A59" s="198" t="s">
        <v>271</v>
      </c>
      <c r="B59" s="56" t="s">
        <v>272</v>
      </c>
      <c r="C59" s="50">
        <v>830</v>
      </c>
      <c r="D59" s="46"/>
      <c r="E59" s="200" t="s">
        <v>273</v>
      </c>
      <c r="F59" s="56" t="s">
        <v>274</v>
      </c>
      <c r="G59" s="50">
        <v>590</v>
      </c>
      <c r="H59" s="55"/>
      <c r="I59" s="205" t="s">
        <v>275</v>
      </c>
      <c r="J59" s="56" t="s">
        <v>276</v>
      </c>
      <c r="K59" s="50">
        <v>290</v>
      </c>
      <c r="L59" s="55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.75" customHeight="1" x14ac:dyDescent="0.3">
      <c r="A60" s="198" t="s">
        <v>277</v>
      </c>
      <c r="B60" s="56" t="s">
        <v>278</v>
      </c>
      <c r="C60" s="50">
        <v>575</v>
      </c>
      <c r="D60" s="46"/>
      <c r="E60" s="201" t="s">
        <v>279</v>
      </c>
      <c r="F60" s="56" t="s">
        <v>439</v>
      </c>
      <c r="G60" s="57">
        <v>295</v>
      </c>
      <c r="H60" s="55"/>
      <c r="I60" s="205" t="s">
        <v>42</v>
      </c>
      <c r="J60" s="56" t="s">
        <v>280</v>
      </c>
      <c r="K60" s="50">
        <v>495</v>
      </c>
      <c r="L60" s="55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.75" customHeight="1" x14ac:dyDescent="0.3">
      <c r="A61" s="198" t="s">
        <v>281</v>
      </c>
      <c r="B61" s="56" t="s">
        <v>282</v>
      </c>
      <c r="C61" s="50">
        <v>480</v>
      </c>
      <c r="D61" s="46"/>
      <c r="E61" s="200" t="s">
        <v>283</v>
      </c>
      <c r="F61" s="42" t="s">
        <v>284</v>
      </c>
      <c r="G61" s="50">
        <v>350</v>
      </c>
      <c r="H61" s="55"/>
      <c r="I61" s="205" t="s">
        <v>48</v>
      </c>
      <c r="J61" s="56" t="s">
        <v>285</v>
      </c>
      <c r="K61" s="50">
        <v>435</v>
      </c>
      <c r="L61" s="55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.75" customHeight="1" x14ac:dyDescent="0.3">
      <c r="A62" s="198" t="s">
        <v>286</v>
      </c>
      <c r="B62" s="56" t="s">
        <v>287</v>
      </c>
      <c r="C62" s="50">
        <v>500</v>
      </c>
      <c r="D62" s="46"/>
      <c r="E62" s="200" t="s">
        <v>288</v>
      </c>
      <c r="F62" s="56" t="s">
        <v>289</v>
      </c>
      <c r="G62" s="50">
        <v>820</v>
      </c>
      <c r="H62" s="55"/>
      <c r="I62" s="205" t="s">
        <v>290</v>
      </c>
      <c r="J62" s="54" t="s">
        <v>291</v>
      </c>
      <c r="K62" s="50">
        <v>400</v>
      </c>
      <c r="L62" s="5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.75" customHeight="1" x14ac:dyDescent="0.3">
      <c r="A63" s="198" t="s">
        <v>292</v>
      </c>
      <c r="B63" s="56" t="s">
        <v>293</v>
      </c>
      <c r="C63" s="50">
        <v>385</v>
      </c>
      <c r="D63" s="46"/>
      <c r="E63" s="200" t="s">
        <v>294</v>
      </c>
      <c r="F63" s="56" t="s">
        <v>295</v>
      </c>
      <c r="G63" s="50">
        <v>355</v>
      </c>
      <c r="H63" s="55"/>
      <c r="I63" s="205" t="s">
        <v>54</v>
      </c>
      <c r="J63" s="56" t="s">
        <v>296</v>
      </c>
      <c r="K63" s="50">
        <v>230</v>
      </c>
      <c r="L63" s="5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.75" customHeight="1" x14ac:dyDescent="0.3">
      <c r="A64" s="198" t="s">
        <v>297</v>
      </c>
      <c r="B64" s="56" t="s">
        <v>298</v>
      </c>
      <c r="C64" s="50">
        <v>360</v>
      </c>
      <c r="D64" s="46"/>
      <c r="E64" s="200" t="s">
        <v>299</v>
      </c>
      <c r="F64" s="56" t="s">
        <v>300</v>
      </c>
      <c r="G64" s="50">
        <v>330</v>
      </c>
      <c r="H64" s="55"/>
      <c r="I64" s="205" t="s">
        <v>60</v>
      </c>
      <c r="J64" s="56" t="s">
        <v>301</v>
      </c>
      <c r="K64" s="50">
        <v>275</v>
      </c>
      <c r="L64" s="55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.75" customHeight="1" x14ac:dyDescent="0.3">
      <c r="A65" s="198" t="s">
        <v>302</v>
      </c>
      <c r="B65" s="56" t="s">
        <v>303</v>
      </c>
      <c r="C65" s="50">
        <v>270</v>
      </c>
      <c r="D65" s="46"/>
      <c r="E65" s="201" t="s">
        <v>304</v>
      </c>
      <c r="F65" s="56" t="s">
        <v>305</v>
      </c>
      <c r="G65" s="50">
        <v>685</v>
      </c>
      <c r="H65" s="55"/>
      <c r="I65" s="205" t="s">
        <v>66</v>
      </c>
      <c r="J65" s="56" t="s">
        <v>91</v>
      </c>
      <c r="K65" s="50">
        <v>435</v>
      </c>
      <c r="L65" s="55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.75" customHeight="1" x14ac:dyDescent="0.3">
      <c r="A66" s="198" t="s">
        <v>306</v>
      </c>
      <c r="B66" s="56" t="s">
        <v>307</v>
      </c>
      <c r="C66" s="50">
        <v>280</v>
      </c>
      <c r="D66" s="46"/>
      <c r="E66" s="202" t="s">
        <v>308</v>
      </c>
      <c r="F66" s="42" t="s">
        <v>309</v>
      </c>
      <c r="G66" s="51">
        <v>765</v>
      </c>
      <c r="H66" s="55"/>
      <c r="I66" s="205" t="s">
        <v>72</v>
      </c>
      <c r="J66" s="54" t="s">
        <v>310</v>
      </c>
      <c r="K66" s="50">
        <v>640</v>
      </c>
      <c r="L66" s="55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.75" customHeight="1" x14ac:dyDescent="0.3">
      <c r="A67" s="198" t="s">
        <v>311</v>
      </c>
      <c r="B67" s="56" t="s">
        <v>312</v>
      </c>
      <c r="C67" s="50">
        <v>535</v>
      </c>
      <c r="D67" s="46"/>
      <c r="E67" s="200" t="s">
        <v>313</v>
      </c>
      <c r="F67" s="56" t="s">
        <v>314</v>
      </c>
      <c r="G67" s="50">
        <v>350</v>
      </c>
      <c r="H67" s="55"/>
      <c r="I67" s="205" t="s">
        <v>315</v>
      </c>
      <c r="J67" s="56" t="s">
        <v>316</v>
      </c>
      <c r="K67" s="50">
        <v>485</v>
      </c>
      <c r="L67" s="55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.75" customHeight="1" x14ac:dyDescent="0.3">
      <c r="A68" s="198" t="s">
        <v>317</v>
      </c>
      <c r="B68" s="56" t="s">
        <v>318</v>
      </c>
      <c r="C68" s="50">
        <v>655</v>
      </c>
      <c r="D68" s="46"/>
      <c r="E68" s="200" t="s">
        <v>319</v>
      </c>
      <c r="F68" s="56" t="s">
        <v>320</v>
      </c>
      <c r="G68" s="50">
        <v>350</v>
      </c>
      <c r="H68" s="55"/>
      <c r="I68" s="205" t="s">
        <v>78</v>
      </c>
      <c r="J68" s="56" t="s">
        <v>321</v>
      </c>
      <c r="K68" s="50">
        <v>285</v>
      </c>
      <c r="L68" s="55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.75" customHeight="1" x14ac:dyDescent="0.3">
      <c r="A69" s="198" t="s">
        <v>322</v>
      </c>
      <c r="B69" s="56" t="s">
        <v>323</v>
      </c>
      <c r="C69" s="50">
        <v>595</v>
      </c>
      <c r="D69" s="46"/>
      <c r="E69" s="200" t="s">
        <v>324</v>
      </c>
      <c r="F69" s="56" t="s">
        <v>325</v>
      </c>
      <c r="G69" s="50">
        <v>425</v>
      </c>
      <c r="H69" s="55"/>
      <c r="I69" s="206" t="s">
        <v>326</v>
      </c>
      <c r="J69" s="56" t="s">
        <v>327</v>
      </c>
      <c r="K69" s="50">
        <v>350</v>
      </c>
      <c r="L69" s="55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.75" customHeight="1" x14ac:dyDescent="0.3">
      <c r="A70" s="198" t="s">
        <v>328</v>
      </c>
      <c r="B70" s="56" t="s">
        <v>329</v>
      </c>
      <c r="C70" s="50">
        <v>645</v>
      </c>
      <c r="D70" s="46"/>
      <c r="E70" s="200" t="s">
        <v>330</v>
      </c>
      <c r="F70" s="56" t="s">
        <v>331</v>
      </c>
      <c r="G70" s="50">
        <v>470</v>
      </c>
      <c r="H70" s="55"/>
      <c r="I70" s="204" t="s">
        <v>332</v>
      </c>
      <c r="J70" s="42" t="s">
        <v>333</v>
      </c>
      <c r="K70" s="51">
        <v>315</v>
      </c>
      <c r="L70" s="52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.75" customHeight="1" x14ac:dyDescent="0.3">
      <c r="A71" s="198" t="s">
        <v>334</v>
      </c>
      <c r="B71" s="56" t="s">
        <v>335</v>
      </c>
      <c r="C71" s="50">
        <v>715</v>
      </c>
      <c r="D71" s="46"/>
      <c r="E71" s="200" t="s">
        <v>336</v>
      </c>
      <c r="F71" s="56" t="s">
        <v>337</v>
      </c>
      <c r="G71" s="50">
        <v>230</v>
      </c>
      <c r="H71" s="55"/>
      <c r="I71" s="204" t="s">
        <v>338</v>
      </c>
      <c r="J71" s="42" t="s">
        <v>339</v>
      </c>
      <c r="K71" s="51">
        <v>300</v>
      </c>
      <c r="L71" s="52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.75" customHeight="1" x14ac:dyDescent="0.3">
      <c r="A72" s="198" t="s">
        <v>340</v>
      </c>
      <c r="B72" s="56" t="s">
        <v>341</v>
      </c>
      <c r="C72" s="50">
        <v>850</v>
      </c>
      <c r="D72" s="46"/>
      <c r="E72" s="200" t="s">
        <v>342</v>
      </c>
      <c r="F72" s="56" t="s">
        <v>343</v>
      </c>
      <c r="G72" s="50">
        <v>365</v>
      </c>
      <c r="H72" s="55"/>
      <c r="I72" s="204" t="s">
        <v>344</v>
      </c>
      <c r="J72" s="42" t="s">
        <v>345</v>
      </c>
      <c r="K72" s="51">
        <v>320</v>
      </c>
      <c r="L72" s="52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.75" customHeight="1" x14ac:dyDescent="0.3">
      <c r="A73" s="198" t="s">
        <v>346</v>
      </c>
      <c r="B73" s="56" t="s">
        <v>347</v>
      </c>
      <c r="C73" s="50">
        <v>735</v>
      </c>
      <c r="D73" s="46"/>
      <c r="E73" s="200" t="s">
        <v>348</v>
      </c>
      <c r="F73" s="56" t="s">
        <v>349</v>
      </c>
      <c r="G73" s="50">
        <v>555</v>
      </c>
      <c r="H73" s="55"/>
      <c r="I73" s="205" t="s">
        <v>84</v>
      </c>
      <c r="J73" s="56" t="s">
        <v>436</v>
      </c>
      <c r="K73" s="50">
        <v>810</v>
      </c>
      <c r="L73" s="55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.75" customHeight="1" x14ac:dyDescent="0.3">
      <c r="A74" s="198" t="s">
        <v>350</v>
      </c>
      <c r="B74" s="56" t="s">
        <v>351</v>
      </c>
      <c r="C74" s="50">
        <v>715</v>
      </c>
      <c r="D74" s="46"/>
      <c r="E74" s="200" t="s">
        <v>352</v>
      </c>
      <c r="F74" s="56" t="s">
        <v>353</v>
      </c>
      <c r="G74" s="50">
        <v>470</v>
      </c>
      <c r="H74" s="55"/>
      <c r="I74" s="205" t="s">
        <v>90</v>
      </c>
      <c r="J74" s="56" t="s">
        <v>354</v>
      </c>
      <c r="K74" s="50">
        <v>525</v>
      </c>
      <c r="L74" s="55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.75" customHeight="1" x14ac:dyDescent="0.3">
      <c r="A75" s="198" t="s">
        <v>355</v>
      </c>
      <c r="B75" s="56" t="s">
        <v>356</v>
      </c>
      <c r="C75" s="50">
        <v>670</v>
      </c>
      <c r="D75" s="46"/>
      <c r="E75" s="200" t="s">
        <v>357</v>
      </c>
      <c r="F75" s="56" t="s">
        <v>358</v>
      </c>
      <c r="G75" s="50">
        <v>615</v>
      </c>
      <c r="H75" s="55"/>
      <c r="I75" s="205" t="s">
        <v>102</v>
      </c>
      <c r="J75" s="56" t="s">
        <v>359</v>
      </c>
      <c r="K75" s="50">
        <v>520</v>
      </c>
      <c r="L75" s="55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.75" customHeight="1" x14ac:dyDescent="0.3">
      <c r="A76" s="198" t="s">
        <v>360</v>
      </c>
      <c r="B76" s="56" t="s">
        <v>361</v>
      </c>
      <c r="C76" s="50">
        <v>530</v>
      </c>
      <c r="D76" s="46"/>
      <c r="E76" s="200" t="s">
        <v>362</v>
      </c>
      <c r="F76" s="56" t="s">
        <v>363</v>
      </c>
      <c r="G76" s="50">
        <v>325</v>
      </c>
      <c r="H76" s="92"/>
      <c r="I76" s="205" t="s">
        <v>108</v>
      </c>
      <c r="J76" s="56" t="s">
        <v>364</v>
      </c>
      <c r="K76" s="50">
        <v>240</v>
      </c>
      <c r="L76" s="55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.75" customHeight="1" x14ac:dyDescent="0.3">
      <c r="A77" s="198" t="s">
        <v>365</v>
      </c>
      <c r="B77" s="56" t="s">
        <v>366</v>
      </c>
      <c r="C77" s="50">
        <v>880</v>
      </c>
      <c r="D77" s="46"/>
      <c r="E77" s="200" t="s">
        <v>367</v>
      </c>
      <c r="F77" s="56" t="s">
        <v>368</v>
      </c>
      <c r="G77" s="50">
        <v>360</v>
      </c>
      <c r="H77" s="55"/>
      <c r="I77" s="205" t="s">
        <v>114</v>
      </c>
      <c r="J77" s="56" t="s">
        <v>369</v>
      </c>
      <c r="K77" s="50">
        <v>330</v>
      </c>
      <c r="L77" s="55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.75" customHeight="1" x14ac:dyDescent="0.3">
      <c r="A78" s="198" t="s">
        <v>370</v>
      </c>
      <c r="B78" s="56" t="s">
        <v>437</v>
      </c>
      <c r="C78" s="50">
        <v>695</v>
      </c>
      <c r="D78" s="55"/>
      <c r="E78" s="201" t="s">
        <v>372</v>
      </c>
      <c r="F78" s="56" t="s">
        <v>373</v>
      </c>
      <c r="G78" s="50">
        <v>335</v>
      </c>
      <c r="H78" s="55"/>
      <c r="I78" s="205" t="s">
        <v>374</v>
      </c>
      <c r="J78" s="56" t="s">
        <v>375</v>
      </c>
      <c r="K78" s="50">
        <v>730</v>
      </c>
      <c r="L78" s="55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.75" customHeight="1" thickBot="1" x14ac:dyDescent="0.35">
      <c r="A79" s="198" t="s">
        <v>376</v>
      </c>
      <c r="B79" s="56" t="s">
        <v>377</v>
      </c>
      <c r="C79" s="50">
        <v>540</v>
      </c>
      <c r="D79" s="55"/>
      <c r="E79" s="203" t="s">
        <v>378</v>
      </c>
      <c r="F79" s="63" t="s">
        <v>379</v>
      </c>
      <c r="G79" s="64">
        <v>280</v>
      </c>
      <c r="H79" s="93"/>
      <c r="I79" s="205" t="s">
        <v>120</v>
      </c>
      <c r="J79" s="56" t="s">
        <v>380</v>
      </c>
      <c r="K79" s="50">
        <v>420</v>
      </c>
      <c r="L79" s="55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.75" customHeight="1" thickTop="1" thickBot="1" x14ac:dyDescent="0.35">
      <c r="A80" s="199" t="s">
        <v>381</v>
      </c>
      <c r="B80" s="70" t="s">
        <v>382</v>
      </c>
      <c r="C80" s="68">
        <v>910</v>
      </c>
      <c r="D80" s="69"/>
      <c r="E80" s="258" t="s">
        <v>383</v>
      </c>
      <c r="F80" s="259"/>
      <c r="G80" s="182">
        <f>SUM(C57:C80)+SUM(G57:G79)</f>
        <v>25045</v>
      </c>
      <c r="H80" s="183">
        <f t="shared" ref="H80" si="2">SUM(D57:D80)+SUM(H57:H79)</f>
        <v>0</v>
      </c>
      <c r="I80" s="205" t="s">
        <v>132</v>
      </c>
      <c r="J80" s="56" t="s">
        <v>384</v>
      </c>
      <c r="K80" s="50">
        <v>260</v>
      </c>
      <c r="L80" s="55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.75" customHeight="1" x14ac:dyDescent="0.3">
      <c r="A81" s="95"/>
      <c r="B81" s="96"/>
      <c r="C81" s="74"/>
      <c r="D81" s="75"/>
      <c r="E81" s="77"/>
      <c r="F81" s="77"/>
      <c r="G81" s="97"/>
      <c r="H81" s="98"/>
      <c r="I81" s="205" t="s">
        <v>385</v>
      </c>
      <c r="J81" s="56" t="s">
        <v>386</v>
      </c>
      <c r="K81" s="50">
        <v>145</v>
      </c>
      <c r="L81" s="55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.75" customHeight="1" thickBot="1" x14ac:dyDescent="0.35">
      <c r="A82" s="30" t="s">
        <v>387</v>
      </c>
      <c r="B82" s="99"/>
      <c r="C82" s="4"/>
      <c r="D82" s="32"/>
      <c r="E82" s="4"/>
      <c r="F82" s="2"/>
      <c r="G82" s="2"/>
      <c r="H82" s="100"/>
      <c r="I82" s="205" t="s">
        <v>138</v>
      </c>
      <c r="J82" s="54" t="s">
        <v>388</v>
      </c>
      <c r="K82" s="50">
        <v>310</v>
      </c>
      <c r="L82" s="55"/>
      <c r="M82" s="4"/>
      <c r="N82" s="101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.75" customHeight="1" x14ac:dyDescent="0.3">
      <c r="A83" s="36" t="s">
        <v>27</v>
      </c>
      <c r="B83" s="102" t="s">
        <v>28</v>
      </c>
      <c r="C83" s="103" t="s">
        <v>29</v>
      </c>
      <c r="D83" s="40" t="s">
        <v>17</v>
      </c>
      <c r="E83" s="2"/>
      <c r="F83" s="104"/>
      <c r="G83" s="2"/>
      <c r="H83" s="100"/>
      <c r="I83" s="205" t="s">
        <v>180</v>
      </c>
      <c r="J83" s="54" t="s">
        <v>389</v>
      </c>
      <c r="K83" s="50">
        <v>180</v>
      </c>
      <c r="L83" s="55"/>
      <c r="M83" s="4"/>
      <c r="N83" s="4"/>
      <c r="O83" s="4"/>
      <c r="P83" s="105"/>
      <c r="Q83" s="106"/>
      <c r="R83" s="107"/>
      <c r="S83" s="101"/>
      <c r="T83" s="4"/>
      <c r="U83" s="4"/>
      <c r="V83" s="4"/>
      <c r="W83" s="4"/>
      <c r="X83" s="4"/>
      <c r="Y83" s="4"/>
      <c r="Z83" s="4"/>
    </row>
    <row r="84" spans="1:26" ht="21.75" customHeight="1" x14ac:dyDescent="0.3">
      <c r="A84" s="208" t="s">
        <v>30</v>
      </c>
      <c r="B84" s="60" t="s">
        <v>390</v>
      </c>
      <c r="C84" s="51">
        <v>320</v>
      </c>
      <c r="D84" s="52"/>
      <c r="E84" s="2"/>
      <c r="F84" s="2"/>
      <c r="G84" s="2"/>
      <c r="H84" s="100"/>
      <c r="I84" s="205" t="s">
        <v>186</v>
      </c>
      <c r="J84" s="54" t="s">
        <v>391</v>
      </c>
      <c r="K84" s="50">
        <v>160</v>
      </c>
      <c r="L84" s="55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.75" customHeight="1" x14ac:dyDescent="0.15">
      <c r="A85" s="209" t="s">
        <v>392</v>
      </c>
      <c r="B85" s="56" t="s">
        <v>393</v>
      </c>
      <c r="C85" s="50">
        <v>345</v>
      </c>
      <c r="D85" s="55"/>
      <c r="E85" s="2"/>
      <c r="F85" s="108"/>
      <c r="G85" s="104"/>
      <c r="H85" s="100"/>
      <c r="I85" s="205" t="s">
        <v>198</v>
      </c>
      <c r="J85" s="54" t="s">
        <v>394</v>
      </c>
      <c r="K85" s="50">
        <v>170</v>
      </c>
      <c r="L85" s="55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.75" customHeight="1" x14ac:dyDescent="0.3">
      <c r="A86" s="209" t="s">
        <v>36</v>
      </c>
      <c r="B86" s="56" t="s">
        <v>395</v>
      </c>
      <c r="C86" s="50">
        <v>205</v>
      </c>
      <c r="D86" s="55"/>
      <c r="E86" s="2"/>
      <c r="F86" s="109"/>
      <c r="G86" s="104"/>
      <c r="H86" s="100"/>
      <c r="I86" s="205" t="s">
        <v>209</v>
      </c>
      <c r="J86" s="54" t="s">
        <v>396</v>
      </c>
      <c r="K86" s="50">
        <v>180</v>
      </c>
      <c r="L86" s="55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.75" customHeight="1" thickBot="1" x14ac:dyDescent="0.35">
      <c r="A87" s="209" t="s">
        <v>275</v>
      </c>
      <c r="B87" s="56" t="s">
        <v>397</v>
      </c>
      <c r="C87" s="50">
        <v>295</v>
      </c>
      <c r="D87" s="55"/>
      <c r="E87" s="2"/>
      <c r="F87" s="260"/>
      <c r="G87" s="261"/>
      <c r="H87" s="100"/>
      <c r="I87" s="207" t="s">
        <v>215</v>
      </c>
      <c r="J87" s="110" t="s">
        <v>398</v>
      </c>
      <c r="K87" s="64">
        <v>295</v>
      </c>
      <c r="L87" s="93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.75" customHeight="1" thickTop="1" thickBot="1" x14ac:dyDescent="0.35">
      <c r="A88" s="209" t="s">
        <v>42</v>
      </c>
      <c r="B88" s="56" t="s">
        <v>399</v>
      </c>
      <c r="C88" s="50">
        <v>430</v>
      </c>
      <c r="D88" s="55"/>
      <c r="E88" s="262" t="s">
        <v>400</v>
      </c>
      <c r="F88" s="263"/>
      <c r="G88" s="264">
        <f>K46+G80+K88+C95</f>
        <v>90450</v>
      </c>
      <c r="H88" s="265"/>
      <c r="I88" s="273" t="s">
        <v>401</v>
      </c>
      <c r="J88" s="274"/>
      <c r="K88" s="184">
        <f>SUM(K57:K87)</f>
        <v>11380</v>
      </c>
      <c r="L88" s="185">
        <f t="shared" ref="L88" si="3">SUM(L57:L87)</f>
        <v>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.75" customHeight="1" x14ac:dyDescent="0.3">
      <c r="A89" s="209" t="s">
        <v>48</v>
      </c>
      <c r="B89" s="56" t="s">
        <v>402</v>
      </c>
      <c r="C89" s="50">
        <v>515</v>
      </c>
      <c r="D89" s="55"/>
      <c r="E89" s="2"/>
      <c r="F89" s="2"/>
      <c r="G89" s="2"/>
      <c r="H89" s="2"/>
      <c r="I89" s="2"/>
      <c r="J89" s="2"/>
      <c r="K89" s="2"/>
      <c r="L89" s="2"/>
      <c r="M89" s="4"/>
      <c r="N89" s="111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.75" customHeight="1" thickBot="1" x14ac:dyDescent="0.35">
      <c r="A90" s="209" t="s">
        <v>54</v>
      </c>
      <c r="B90" s="56" t="s">
        <v>403</v>
      </c>
      <c r="C90" s="50">
        <v>490</v>
      </c>
      <c r="D90" s="112"/>
      <c r="E90" s="2"/>
      <c r="F90" s="113" t="s">
        <v>404</v>
      </c>
      <c r="G90" s="2"/>
      <c r="H90" s="2"/>
      <c r="I90" s="2"/>
      <c r="J90" s="113" t="s">
        <v>405</v>
      </c>
      <c r="K90" s="74"/>
      <c r="L90" s="74"/>
      <c r="M90" s="114"/>
      <c r="N90" s="4"/>
      <c r="O90" s="4"/>
      <c r="P90" s="4"/>
      <c r="Q90" s="4"/>
      <c r="R90" s="4"/>
      <c r="S90" s="101"/>
      <c r="T90" s="4"/>
      <c r="U90" s="4"/>
      <c r="V90" s="4"/>
      <c r="W90" s="4"/>
      <c r="X90" s="4"/>
      <c r="Y90" s="4"/>
      <c r="Z90" s="4"/>
    </row>
    <row r="91" spans="1:26" ht="21.75" customHeight="1" x14ac:dyDescent="0.3">
      <c r="A91" s="208" t="s">
        <v>72</v>
      </c>
      <c r="B91" s="42" t="s">
        <v>406</v>
      </c>
      <c r="C91" s="51">
        <v>575</v>
      </c>
      <c r="D91" s="52"/>
      <c r="E91" s="2"/>
      <c r="F91" s="115" t="str">
        <f>CHOOSE(M1,"株式会社まるごとメディア新潟","株式会社バーツプロダクション")</f>
        <v>株式会社まるごとメディア新潟</v>
      </c>
      <c r="G91" s="2"/>
      <c r="H91" s="2"/>
      <c r="I91" s="2"/>
      <c r="J91" s="116" t="s">
        <v>21</v>
      </c>
      <c r="K91" s="117" t="s">
        <v>407</v>
      </c>
      <c r="L91" s="118" t="s">
        <v>408</v>
      </c>
      <c r="M91" s="4"/>
      <c r="N91" s="119"/>
      <c r="O91" s="275"/>
      <c r="P91" s="276"/>
      <c r="Q91" s="277"/>
      <c r="R91" s="276"/>
      <c r="S91" s="101"/>
      <c r="T91" s="4"/>
      <c r="U91" s="4"/>
      <c r="V91" s="4"/>
      <c r="W91" s="4"/>
      <c r="X91" s="4"/>
      <c r="Y91" s="4"/>
      <c r="Z91" s="4"/>
    </row>
    <row r="92" spans="1:26" ht="21.75" customHeight="1" x14ac:dyDescent="0.15">
      <c r="A92" s="209" t="s">
        <v>78</v>
      </c>
      <c r="B92" s="56" t="s">
        <v>409</v>
      </c>
      <c r="C92" s="50">
        <v>610</v>
      </c>
      <c r="D92" s="112"/>
      <c r="E92" s="2"/>
      <c r="F92" s="120" t="str">
        <f>CHOOSE(M1,"〒940-2121","〒940-2121","　　　　　　　　　　　ポスティング部長岡営業所〒940-2121")</f>
        <v>〒940-2121</v>
      </c>
      <c r="G92" s="120"/>
      <c r="H92" s="120"/>
      <c r="I92" s="2"/>
      <c r="J92" s="121" t="s">
        <v>410</v>
      </c>
      <c r="K92" s="278" t="s">
        <v>411</v>
      </c>
      <c r="L92" s="279"/>
      <c r="M92" s="4"/>
      <c r="N92" s="4"/>
      <c r="O92" s="101"/>
      <c r="P92" s="122"/>
      <c r="Q92" s="105"/>
      <c r="R92" s="105"/>
      <c r="S92" s="101"/>
      <c r="T92" s="4"/>
      <c r="U92" s="4"/>
      <c r="V92" s="4"/>
      <c r="W92" s="4"/>
      <c r="X92" s="4"/>
      <c r="Y92" s="4"/>
      <c r="Z92" s="4"/>
    </row>
    <row r="93" spans="1:26" ht="21.75" customHeight="1" x14ac:dyDescent="0.3">
      <c r="A93" s="209" t="s">
        <v>332</v>
      </c>
      <c r="B93" s="56" t="s">
        <v>412</v>
      </c>
      <c r="C93" s="50">
        <v>505</v>
      </c>
      <c r="D93" s="55"/>
      <c r="E93" s="123"/>
      <c r="F93" s="124" t="s">
        <v>413</v>
      </c>
      <c r="G93" s="104"/>
      <c r="H93" s="104"/>
      <c r="I93" s="2"/>
      <c r="J93" s="125" t="s">
        <v>414</v>
      </c>
      <c r="K93" s="126" t="s">
        <v>415</v>
      </c>
      <c r="L93" s="127" t="s">
        <v>416</v>
      </c>
      <c r="M93" s="4"/>
      <c r="N93" s="4"/>
      <c r="O93" s="4"/>
      <c r="P93" s="122"/>
      <c r="Q93" s="105"/>
      <c r="R93" s="105"/>
      <c r="S93" s="111"/>
      <c r="T93" s="4"/>
      <c r="U93" s="4"/>
      <c r="V93" s="4"/>
      <c r="W93" s="4"/>
      <c r="X93" s="4"/>
      <c r="Y93" s="4"/>
      <c r="Z93" s="4"/>
    </row>
    <row r="94" spans="1:26" ht="21.75" customHeight="1" thickBot="1" x14ac:dyDescent="0.35">
      <c r="A94" s="210" t="s">
        <v>84</v>
      </c>
      <c r="B94" s="63" t="s">
        <v>417</v>
      </c>
      <c r="C94" s="64">
        <v>650</v>
      </c>
      <c r="D94" s="93"/>
      <c r="E94" s="2"/>
      <c r="F94" s="280" t="str">
        <f>CHOOSE(M1,"TEL：0258-28-3210
FAX：0258-21-3232","TEL：0258-86-8773
FAX:0258-86-8783")</f>
        <v>TEL：0258-28-3210
FAX：0258-21-3232</v>
      </c>
      <c r="G94" s="281"/>
      <c r="H94" s="261"/>
      <c r="I94" s="2"/>
      <c r="J94" s="128" t="s">
        <v>418</v>
      </c>
      <c r="K94" s="129" t="s">
        <v>419</v>
      </c>
      <c r="L94" s="71" t="s">
        <v>420</v>
      </c>
      <c r="M94" s="130"/>
      <c r="N94" s="4"/>
      <c r="O94" s="4"/>
      <c r="P94" s="122"/>
      <c r="Q94" s="105"/>
      <c r="R94" s="105"/>
      <c r="S94" s="111"/>
      <c r="T94" s="4"/>
      <c r="U94" s="4"/>
      <c r="V94" s="4"/>
      <c r="W94" s="4"/>
      <c r="X94" s="4"/>
      <c r="Y94" s="4"/>
      <c r="Z94" s="4"/>
    </row>
    <row r="95" spans="1:26" ht="21.75" customHeight="1" thickTop="1" thickBot="1" x14ac:dyDescent="0.2">
      <c r="A95" s="282" t="s">
        <v>421</v>
      </c>
      <c r="B95" s="274"/>
      <c r="C95" s="66">
        <f>SUM(C84:C94)</f>
        <v>4940</v>
      </c>
      <c r="D95" s="94">
        <f t="shared" ref="D95" si="4">SUM(D84:D94)</f>
        <v>0</v>
      </c>
      <c r="E95" s="4"/>
      <c r="F95" s="283" t="str">
        <f>CHOOSE(M1,"MAIL：info@maru-goto.net","MAIL：virts.post@gmail.com")</f>
        <v>MAIL：info@maru-goto.net</v>
      </c>
      <c r="G95" s="281"/>
      <c r="H95" s="261"/>
      <c r="I95" s="2"/>
      <c r="J95" s="215" t="s">
        <v>447</v>
      </c>
      <c r="K95" s="74"/>
      <c r="L95" s="7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.75" customHeight="1" x14ac:dyDescent="0.3">
      <c r="A96" s="2"/>
      <c r="B96" s="2"/>
      <c r="C96" s="2"/>
      <c r="D96" s="2"/>
      <c r="E96" s="2"/>
      <c r="F96" s="340" t="s">
        <v>452</v>
      </c>
      <c r="G96" s="2"/>
      <c r="H96" s="2"/>
      <c r="I96" s="2"/>
      <c r="J96" s="245" t="s">
        <v>423</v>
      </c>
      <c r="K96" s="245"/>
      <c r="L96" s="245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0">
    <mergeCell ref="H1:L1"/>
    <mergeCell ref="A4:D5"/>
    <mergeCell ref="E4:F5"/>
    <mergeCell ref="G4:H5"/>
    <mergeCell ref="I46:J46"/>
    <mergeCell ref="A3:D3"/>
    <mergeCell ref="E3:F3"/>
    <mergeCell ref="G3:H3"/>
    <mergeCell ref="J3:L3"/>
    <mergeCell ref="F6:H7"/>
    <mergeCell ref="O91:P91"/>
    <mergeCell ref="Q91:R91"/>
    <mergeCell ref="K92:L92"/>
    <mergeCell ref="F94:H94"/>
    <mergeCell ref="A95:B95"/>
    <mergeCell ref="F95:H95"/>
    <mergeCell ref="H49:L49"/>
    <mergeCell ref="J96:L96"/>
    <mergeCell ref="A52:D53"/>
    <mergeCell ref="E52:F53"/>
    <mergeCell ref="G52:H53"/>
    <mergeCell ref="E80:F80"/>
    <mergeCell ref="F87:G87"/>
    <mergeCell ref="E88:F88"/>
    <mergeCell ref="G88:H88"/>
    <mergeCell ref="A51:D51"/>
    <mergeCell ref="E51:F51"/>
    <mergeCell ref="G51:H51"/>
    <mergeCell ref="J51:L51"/>
    <mergeCell ref="I88:J88"/>
  </mergeCells>
  <phoneticPr fontId="21"/>
  <conditionalFormatting sqref="B9:C47">
    <cfRule type="expression" dxfId="41" priority="1">
      <formula>IF($D9="",FALSE,$C9&lt;&gt;$D9)</formula>
    </cfRule>
  </conditionalFormatting>
  <conditionalFormatting sqref="B57:C80">
    <cfRule type="expression" dxfId="40" priority="2">
      <formula>IF($D57="",FALSE,$C57&lt;&gt;$D57)</formula>
    </cfRule>
  </conditionalFormatting>
  <conditionalFormatting sqref="B84:C94">
    <cfRule type="expression" dxfId="39" priority="3">
      <formula>IF($D84="",FALSE,$C84&lt;&gt;$D84)</formula>
    </cfRule>
  </conditionalFormatting>
  <conditionalFormatting sqref="B9:D47">
    <cfRule type="expression" dxfId="38" priority="4">
      <formula>$C9=$D9</formula>
    </cfRule>
  </conditionalFormatting>
  <conditionalFormatting sqref="B57:D80">
    <cfRule type="expression" dxfId="37" priority="5">
      <formula>$C57=$D57</formula>
    </cfRule>
  </conditionalFormatting>
  <conditionalFormatting sqref="B84:D94">
    <cfRule type="expression" dxfId="36" priority="6">
      <formula>$C84=$D84</formula>
    </cfRule>
  </conditionalFormatting>
  <conditionalFormatting sqref="D9:D47">
    <cfRule type="expression" dxfId="35" priority="7">
      <formula>IF($D9="",FALSE,$C9&lt;&gt;$D9)</formula>
    </cfRule>
  </conditionalFormatting>
  <conditionalFormatting sqref="D57:D80">
    <cfRule type="expression" dxfId="34" priority="8">
      <formula>IF($D57="",FALSE,$C57&lt;&gt;$D57)</formula>
    </cfRule>
  </conditionalFormatting>
  <conditionalFormatting sqref="D84:D94">
    <cfRule type="expression" dxfId="33" priority="9">
      <formula>IF($D84="",FALSE,$C84&lt;&gt;$D84)</formula>
    </cfRule>
  </conditionalFormatting>
  <conditionalFormatting sqref="F9:G47">
    <cfRule type="expression" dxfId="32" priority="10">
      <formula>IF($H9="",FALSE,$G9&lt;&gt;$H9)</formula>
    </cfRule>
  </conditionalFormatting>
  <conditionalFormatting sqref="F57:G79">
    <cfRule type="expression" dxfId="31" priority="11">
      <formula>IF($H57="",FALSE,$G57&lt;&gt;$H57)</formula>
    </cfRule>
  </conditionalFormatting>
  <conditionalFormatting sqref="F9:H47">
    <cfRule type="expression" dxfId="30" priority="12">
      <formula>$G9=$H9</formula>
    </cfRule>
  </conditionalFormatting>
  <conditionalFormatting sqref="F57:H79">
    <cfRule type="expression" dxfId="29" priority="13">
      <formula>$G57=$H57</formula>
    </cfRule>
  </conditionalFormatting>
  <conditionalFormatting sqref="H9:H47">
    <cfRule type="expression" dxfId="28" priority="14">
      <formula>IF($H9="",FALSE,$G9&lt;&gt;$H9)</formula>
    </cfRule>
  </conditionalFormatting>
  <conditionalFormatting sqref="H57:H79">
    <cfRule type="expression" dxfId="27" priority="15">
      <formula>IF($H57="",FALSE,$G57&lt;&gt;$H57)</formula>
    </cfRule>
  </conditionalFormatting>
  <conditionalFormatting sqref="J9:K45 J57:K87">
    <cfRule type="expression" dxfId="26" priority="16">
      <formula>IF($L9="",FALSE,$K9&lt;&gt;$L9)</formula>
    </cfRule>
  </conditionalFormatting>
  <conditionalFormatting sqref="J9:L45 J57:L87">
    <cfRule type="expression" dxfId="25" priority="17">
      <formula>$K9=$L9</formula>
    </cfRule>
  </conditionalFormatting>
  <conditionalFormatting sqref="L9:L45 L57:L87">
    <cfRule type="expression" dxfId="24" priority="18">
      <formula>IF($L9="",FALSE,$K9&lt;&gt;$L9)</formula>
    </cfRule>
  </conditionalFormatting>
  <dataValidations count="1">
    <dataValidation type="list" allowBlank="1" showErrorMessage="1" sqref="E4:F5" xr:uid="{FB83E0D9-606B-4A53-A4F9-D7DEFC31C46D}">
      <formula1>"月　　　 日号,12月12日号     (12/4～12/10),12月26日号     (12/18～12/24),1月16日号       (1/8～1/14),1月30日号       (1/22～1/28),2月13日号  　   (2/5～2/11),2月27日号　   　(2/19～2/25)"</formula1>
    </dataValidation>
  </dataValidations>
  <pageMargins left="0.7" right="0.7" top="0.75" bottom="0.75" header="0" footer="0"/>
  <pageSetup paperSize="9" scale="70" fitToHeight="2" orientation="portrait" r:id="rId1"/>
  <rowBreaks count="1" manualBreakCount="1">
    <brk id="48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Option Button 2">
              <controlPr defaultSize="0" autoFill="0" autoLine="0" autoPict="0">
                <anchor moveWithCells="1">
                  <from>
                    <xdr:col>8</xdr:col>
                    <xdr:colOff>579120</xdr:colOff>
                    <xdr:row>0</xdr:row>
                    <xdr:rowOff>312420</xdr:rowOff>
                  </from>
                  <to>
                    <xdr:col>10</xdr:col>
                    <xdr:colOff>411480</xdr:colOff>
                    <xdr:row>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5" name="Option Button 1">
              <controlPr defaultSize="0" autoFill="0" autoLine="0" autoPict="0">
                <anchor moveWithCells="1">
                  <from>
                    <xdr:col>9</xdr:col>
                    <xdr:colOff>1059180</xdr:colOff>
                    <xdr:row>0</xdr:row>
                    <xdr:rowOff>312420</xdr:rowOff>
                  </from>
                  <to>
                    <xdr:col>12</xdr:col>
                    <xdr:colOff>449580</xdr:colOff>
                    <xdr:row>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7F1C-7D5B-4BEF-87A1-F2A5E87AC2D7}">
  <dimension ref="A1:Z1000"/>
  <sheetViews>
    <sheetView view="pageBreakPreview" topLeftCell="A87" zoomScaleNormal="100" zoomScaleSheetLayoutView="100" workbookViewId="0">
      <selection activeCell="D93" sqref="D93"/>
    </sheetView>
  </sheetViews>
  <sheetFormatPr defaultColWidth="14.44140625" defaultRowHeight="15" customHeight="1" x14ac:dyDescent="0.3"/>
  <cols>
    <col min="1" max="1" width="8.6640625" customWidth="1"/>
    <col min="2" max="2" width="15.6640625" customWidth="1"/>
    <col min="3" max="4" width="7.6640625" customWidth="1"/>
    <col min="5" max="5" width="8.6640625" customWidth="1"/>
    <col min="6" max="6" width="15.6640625" customWidth="1"/>
    <col min="7" max="8" width="7.6640625" customWidth="1"/>
    <col min="9" max="9" width="8.6640625" customWidth="1"/>
    <col min="10" max="10" width="15.6640625" customWidth="1"/>
    <col min="11" max="12" width="7.6640625" customWidth="1"/>
    <col min="13" max="19" width="8.88671875" customWidth="1"/>
    <col min="20" max="26" width="8.6640625" customWidth="1"/>
  </cols>
  <sheetData>
    <row r="1" spans="1:26" ht="27" customHeight="1" thickBot="1" x14ac:dyDescent="0.35">
      <c r="A1" s="304" t="s">
        <v>428</v>
      </c>
      <c r="B1" s="304"/>
      <c r="C1" s="304"/>
      <c r="D1" s="2"/>
      <c r="E1" s="2"/>
      <c r="F1" s="2"/>
      <c r="G1" s="2"/>
      <c r="H1" s="284" t="s">
        <v>445</v>
      </c>
      <c r="I1" s="284"/>
      <c r="J1" s="284"/>
      <c r="K1" s="284"/>
      <c r="L1" s="284"/>
      <c r="M1" s="3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.75" customHeight="1" thickTop="1" thickBot="1" x14ac:dyDescent="0.35">
      <c r="A2" s="305"/>
      <c r="B2" s="305"/>
      <c r="C2" s="305"/>
      <c r="D2" s="7" t="s">
        <v>429</v>
      </c>
      <c r="E2" s="8"/>
      <c r="F2" s="9"/>
      <c r="G2" s="10"/>
      <c r="H2" s="11"/>
      <c r="I2" s="136" t="s">
        <v>14</v>
      </c>
      <c r="J2" s="137"/>
      <c r="K2" s="137"/>
      <c r="L2" s="1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 thickTop="1" x14ac:dyDescent="0.3">
      <c r="A3" s="266" t="s">
        <v>427</v>
      </c>
      <c r="B3" s="267"/>
      <c r="C3" s="267"/>
      <c r="D3" s="268"/>
      <c r="E3" s="290" t="s">
        <v>16</v>
      </c>
      <c r="F3" s="268"/>
      <c r="G3" s="291" t="s">
        <v>17</v>
      </c>
      <c r="H3" s="292"/>
      <c r="I3" s="12" t="s">
        <v>18</v>
      </c>
      <c r="J3" s="293"/>
      <c r="K3" s="294"/>
      <c r="L3" s="29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x14ac:dyDescent="0.3">
      <c r="A4" s="300"/>
      <c r="B4" s="301"/>
      <c r="C4" s="301"/>
      <c r="D4" s="253"/>
      <c r="E4" s="286" t="s">
        <v>426</v>
      </c>
      <c r="F4" s="253"/>
      <c r="G4" s="288">
        <f>L46+H80</f>
        <v>0</v>
      </c>
      <c r="H4" s="257"/>
      <c r="I4" s="13" t="s">
        <v>19</v>
      </c>
      <c r="J4" s="14"/>
      <c r="K4" s="15" t="s">
        <v>20</v>
      </c>
      <c r="L4" s="1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thickBot="1" x14ac:dyDescent="0.35">
      <c r="A5" s="302"/>
      <c r="B5" s="303"/>
      <c r="C5" s="303"/>
      <c r="D5" s="255"/>
      <c r="E5" s="287"/>
      <c r="F5" s="255"/>
      <c r="G5" s="254"/>
      <c r="H5" s="255"/>
      <c r="I5" s="17" t="s">
        <v>21</v>
      </c>
      <c r="J5" s="18"/>
      <c r="K5" s="19" t="s">
        <v>22</v>
      </c>
      <c r="L5" s="20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 thickTop="1" thickBot="1" x14ac:dyDescent="0.35">
      <c r="A6" s="21" t="s">
        <v>23</v>
      </c>
      <c r="B6" s="22"/>
      <c r="C6" s="22"/>
      <c r="D6" s="23"/>
      <c r="E6" s="24"/>
      <c r="F6" s="296" t="s">
        <v>443</v>
      </c>
      <c r="G6" s="324"/>
      <c r="H6" s="324"/>
      <c r="I6" s="214" t="s">
        <v>24</v>
      </c>
      <c r="J6" s="27"/>
      <c r="K6" s="28" t="s">
        <v>25</v>
      </c>
      <c r="L6" s="2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.75" customHeight="1" thickTop="1" thickBot="1" x14ac:dyDescent="0.35">
      <c r="A7" s="30" t="s">
        <v>26</v>
      </c>
      <c r="B7" s="31"/>
      <c r="C7" s="32"/>
      <c r="D7" s="32"/>
      <c r="E7" s="33"/>
      <c r="F7" s="325"/>
      <c r="G7" s="325"/>
      <c r="H7" s="325"/>
      <c r="I7" s="34"/>
      <c r="J7" s="35"/>
      <c r="K7" s="32"/>
      <c r="L7" s="2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75" customHeight="1" x14ac:dyDescent="0.3">
      <c r="A8" s="36" t="s">
        <v>27</v>
      </c>
      <c r="B8" s="37" t="s">
        <v>28</v>
      </c>
      <c r="C8" s="38" t="s">
        <v>29</v>
      </c>
      <c r="D8" s="39" t="s">
        <v>17</v>
      </c>
      <c r="E8" s="37" t="s">
        <v>27</v>
      </c>
      <c r="F8" s="37" t="s">
        <v>28</v>
      </c>
      <c r="G8" s="38" t="s">
        <v>29</v>
      </c>
      <c r="H8" s="39" t="s">
        <v>17</v>
      </c>
      <c r="I8" s="37" t="s">
        <v>27</v>
      </c>
      <c r="J8" s="37" t="s">
        <v>28</v>
      </c>
      <c r="K8" s="38" t="s">
        <v>29</v>
      </c>
      <c r="L8" s="40" t="s">
        <v>17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21.75" customHeight="1" x14ac:dyDescent="0.3">
      <c r="A9" s="195" t="s">
        <v>30</v>
      </c>
      <c r="B9" s="42" t="s">
        <v>31</v>
      </c>
      <c r="C9" s="43">
        <v>350</v>
      </c>
      <c r="D9" s="44"/>
      <c r="E9" s="193" t="s">
        <v>32</v>
      </c>
      <c r="F9" s="45" t="s">
        <v>33</v>
      </c>
      <c r="G9" s="43">
        <v>275</v>
      </c>
      <c r="H9" s="46"/>
      <c r="I9" s="187" t="s">
        <v>34</v>
      </c>
      <c r="J9" s="47" t="s">
        <v>35</v>
      </c>
      <c r="K9" s="43">
        <v>615</v>
      </c>
      <c r="L9" s="4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.75" customHeight="1" x14ac:dyDescent="0.3">
      <c r="A10" s="193" t="s">
        <v>36</v>
      </c>
      <c r="B10" s="49" t="s">
        <v>37</v>
      </c>
      <c r="C10" s="50">
        <v>270</v>
      </c>
      <c r="D10" s="46"/>
      <c r="E10" s="189" t="s">
        <v>38</v>
      </c>
      <c r="F10" s="49" t="s">
        <v>39</v>
      </c>
      <c r="G10" s="50">
        <v>400</v>
      </c>
      <c r="H10" s="46"/>
      <c r="I10" s="188" t="s">
        <v>40</v>
      </c>
      <c r="J10" s="42" t="s">
        <v>434</v>
      </c>
      <c r="K10" s="51">
        <v>925</v>
      </c>
      <c r="L10" s="5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.75" customHeight="1" x14ac:dyDescent="0.3">
      <c r="A11" s="193" t="s">
        <v>42</v>
      </c>
      <c r="B11" s="49" t="s">
        <v>43</v>
      </c>
      <c r="C11" s="50">
        <v>760</v>
      </c>
      <c r="D11" s="46"/>
      <c r="E11" s="190" t="s">
        <v>44</v>
      </c>
      <c r="F11" s="42" t="s">
        <v>45</v>
      </c>
      <c r="G11" s="51">
        <v>625</v>
      </c>
      <c r="H11" s="53"/>
      <c r="I11" s="189" t="s">
        <v>46</v>
      </c>
      <c r="J11" s="54" t="s">
        <v>47</v>
      </c>
      <c r="K11" s="50">
        <v>480</v>
      </c>
      <c r="L11" s="55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.75" customHeight="1" x14ac:dyDescent="0.3">
      <c r="A12" s="193" t="s">
        <v>48</v>
      </c>
      <c r="B12" s="49" t="s">
        <v>49</v>
      </c>
      <c r="C12" s="50">
        <v>720</v>
      </c>
      <c r="D12" s="46"/>
      <c r="E12" s="191" t="s">
        <v>50</v>
      </c>
      <c r="F12" s="56" t="s">
        <v>51</v>
      </c>
      <c r="G12" s="50">
        <v>350</v>
      </c>
      <c r="H12" s="46"/>
      <c r="I12" s="190" t="s">
        <v>52</v>
      </c>
      <c r="J12" s="42" t="s">
        <v>53</v>
      </c>
      <c r="K12" s="51">
        <v>420</v>
      </c>
      <c r="L12" s="5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75" customHeight="1" x14ac:dyDescent="0.3">
      <c r="A13" s="193" t="s">
        <v>54</v>
      </c>
      <c r="B13" s="49" t="s">
        <v>55</v>
      </c>
      <c r="C13" s="50">
        <v>285</v>
      </c>
      <c r="D13" s="46"/>
      <c r="E13" s="189" t="s">
        <v>56</v>
      </c>
      <c r="F13" s="56" t="s">
        <v>57</v>
      </c>
      <c r="G13" s="50">
        <v>415</v>
      </c>
      <c r="H13" s="46"/>
      <c r="I13" s="191" t="s">
        <v>58</v>
      </c>
      <c r="J13" s="56" t="s">
        <v>59</v>
      </c>
      <c r="K13" s="50">
        <v>460</v>
      </c>
      <c r="L13" s="5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75" customHeight="1" x14ac:dyDescent="0.3">
      <c r="A14" s="193" t="s">
        <v>60</v>
      </c>
      <c r="B14" s="49" t="s">
        <v>61</v>
      </c>
      <c r="C14" s="50">
        <v>300</v>
      </c>
      <c r="D14" s="46"/>
      <c r="E14" s="189" t="s">
        <v>62</v>
      </c>
      <c r="F14" s="56" t="s">
        <v>63</v>
      </c>
      <c r="G14" s="57">
        <v>670</v>
      </c>
      <c r="H14" s="46"/>
      <c r="I14" s="191" t="s">
        <v>64</v>
      </c>
      <c r="J14" s="56" t="s">
        <v>65</v>
      </c>
      <c r="K14" s="50">
        <v>360</v>
      </c>
      <c r="L14" s="5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 x14ac:dyDescent="0.3">
      <c r="A15" s="193" t="s">
        <v>66</v>
      </c>
      <c r="B15" s="49" t="s">
        <v>67</v>
      </c>
      <c r="C15" s="50">
        <v>410</v>
      </c>
      <c r="D15" s="46"/>
      <c r="E15" s="189" t="s">
        <v>68</v>
      </c>
      <c r="F15" s="42" t="s">
        <v>69</v>
      </c>
      <c r="G15" s="50">
        <v>300</v>
      </c>
      <c r="H15" s="46"/>
      <c r="I15" s="191" t="s">
        <v>70</v>
      </c>
      <c r="J15" s="56" t="s">
        <v>71</v>
      </c>
      <c r="K15" s="50">
        <v>365</v>
      </c>
      <c r="L15" s="5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75" customHeight="1" x14ac:dyDescent="0.3">
      <c r="A16" s="193" t="s">
        <v>72</v>
      </c>
      <c r="B16" s="49" t="s">
        <v>73</v>
      </c>
      <c r="C16" s="50">
        <v>580</v>
      </c>
      <c r="D16" s="46"/>
      <c r="E16" s="191" t="s">
        <v>74</v>
      </c>
      <c r="F16" s="56" t="s">
        <v>75</v>
      </c>
      <c r="G16" s="50">
        <v>250</v>
      </c>
      <c r="H16" s="46"/>
      <c r="I16" s="191" t="s">
        <v>76</v>
      </c>
      <c r="J16" s="56" t="s">
        <v>77</v>
      </c>
      <c r="K16" s="50">
        <v>640</v>
      </c>
      <c r="L16" s="5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75" customHeight="1" x14ac:dyDescent="0.3">
      <c r="A17" s="193" t="s">
        <v>78</v>
      </c>
      <c r="B17" s="49" t="s">
        <v>79</v>
      </c>
      <c r="C17" s="50">
        <v>600</v>
      </c>
      <c r="D17" s="46"/>
      <c r="E17" s="191" t="s">
        <v>80</v>
      </c>
      <c r="F17" s="56" t="s">
        <v>81</v>
      </c>
      <c r="G17" s="50">
        <v>390</v>
      </c>
      <c r="H17" s="46"/>
      <c r="I17" s="191" t="s">
        <v>82</v>
      </c>
      <c r="J17" s="56" t="s">
        <v>83</v>
      </c>
      <c r="K17" s="50">
        <v>360</v>
      </c>
      <c r="L17" s="5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.75" customHeight="1" x14ac:dyDescent="0.3">
      <c r="A18" s="193" t="s">
        <v>84</v>
      </c>
      <c r="B18" s="49" t="s">
        <v>85</v>
      </c>
      <c r="C18" s="50">
        <v>165</v>
      </c>
      <c r="D18" s="46"/>
      <c r="E18" s="191" t="s">
        <v>86</v>
      </c>
      <c r="F18" s="56" t="s">
        <v>87</v>
      </c>
      <c r="G18" s="50">
        <v>150</v>
      </c>
      <c r="H18" s="46"/>
      <c r="I18" s="191" t="s">
        <v>88</v>
      </c>
      <c r="J18" s="56" t="s">
        <v>89</v>
      </c>
      <c r="K18" s="50">
        <v>320</v>
      </c>
      <c r="L18" s="5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.75" customHeight="1" x14ac:dyDescent="0.3">
      <c r="A19" s="193" t="s">
        <v>90</v>
      </c>
      <c r="B19" s="49" t="s">
        <v>91</v>
      </c>
      <c r="C19" s="50">
        <v>280</v>
      </c>
      <c r="D19" s="46"/>
      <c r="E19" s="189" t="s">
        <v>92</v>
      </c>
      <c r="F19" s="56" t="s">
        <v>93</v>
      </c>
      <c r="G19" s="50">
        <v>210</v>
      </c>
      <c r="H19" s="46"/>
      <c r="I19" s="191" t="s">
        <v>94</v>
      </c>
      <c r="J19" s="56" t="s">
        <v>95</v>
      </c>
      <c r="K19" s="50">
        <v>330</v>
      </c>
      <c r="L19" s="5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.75" customHeight="1" x14ac:dyDescent="0.3">
      <c r="A20" s="193" t="s">
        <v>96</v>
      </c>
      <c r="B20" s="49" t="s">
        <v>97</v>
      </c>
      <c r="C20" s="50">
        <v>290</v>
      </c>
      <c r="D20" s="46"/>
      <c r="E20" s="190" t="s">
        <v>98</v>
      </c>
      <c r="F20" s="42" t="s">
        <v>99</v>
      </c>
      <c r="G20" s="51">
        <v>295</v>
      </c>
      <c r="H20" s="46"/>
      <c r="I20" s="191" t="s">
        <v>100</v>
      </c>
      <c r="J20" s="56" t="s">
        <v>101</v>
      </c>
      <c r="K20" s="50">
        <v>340</v>
      </c>
      <c r="L20" s="55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.75" customHeight="1" x14ac:dyDescent="0.3">
      <c r="A21" s="193" t="s">
        <v>102</v>
      </c>
      <c r="B21" s="49" t="s">
        <v>103</v>
      </c>
      <c r="C21" s="50">
        <v>360</v>
      </c>
      <c r="D21" s="46"/>
      <c r="E21" s="191" t="s">
        <v>104</v>
      </c>
      <c r="F21" s="56" t="s">
        <v>105</v>
      </c>
      <c r="G21" s="50">
        <v>510</v>
      </c>
      <c r="H21" s="46"/>
      <c r="I21" s="191" t="s">
        <v>106</v>
      </c>
      <c r="J21" s="56" t="s">
        <v>107</v>
      </c>
      <c r="K21" s="50">
        <v>410</v>
      </c>
      <c r="L21" s="5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.75" customHeight="1" x14ac:dyDescent="0.3">
      <c r="A22" s="193" t="s">
        <v>108</v>
      </c>
      <c r="B22" s="49" t="s">
        <v>109</v>
      </c>
      <c r="C22" s="50">
        <v>310</v>
      </c>
      <c r="D22" s="46"/>
      <c r="E22" s="191" t="s">
        <v>110</v>
      </c>
      <c r="F22" s="56" t="s">
        <v>111</v>
      </c>
      <c r="G22" s="50">
        <v>390</v>
      </c>
      <c r="H22" s="46"/>
      <c r="I22" s="191" t="s">
        <v>112</v>
      </c>
      <c r="J22" s="56" t="s">
        <v>113</v>
      </c>
      <c r="K22" s="50">
        <v>360</v>
      </c>
      <c r="L22" s="5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.75" customHeight="1" x14ac:dyDescent="0.3">
      <c r="A23" s="193" t="s">
        <v>114</v>
      </c>
      <c r="B23" s="49" t="s">
        <v>115</v>
      </c>
      <c r="C23" s="50">
        <v>310</v>
      </c>
      <c r="D23" s="46"/>
      <c r="E23" s="191" t="s">
        <v>116</v>
      </c>
      <c r="F23" s="56" t="s">
        <v>117</v>
      </c>
      <c r="G23" s="50">
        <v>480</v>
      </c>
      <c r="H23" s="46"/>
      <c r="I23" s="191" t="s">
        <v>118</v>
      </c>
      <c r="J23" s="56" t="s">
        <v>119</v>
      </c>
      <c r="K23" s="50">
        <v>325</v>
      </c>
      <c r="L23" s="5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.75" customHeight="1" x14ac:dyDescent="0.3">
      <c r="A24" s="193" t="s">
        <v>120</v>
      </c>
      <c r="B24" s="49" t="s">
        <v>121</v>
      </c>
      <c r="C24" s="50">
        <v>300</v>
      </c>
      <c r="D24" s="46"/>
      <c r="E24" s="191" t="s">
        <v>122</v>
      </c>
      <c r="F24" s="56" t="s">
        <v>123</v>
      </c>
      <c r="G24" s="50">
        <v>590</v>
      </c>
      <c r="H24" s="46"/>
      <c r="I24" s="189" t="s">
        <v>124</v>
      </c>
      <c r="J24" s="56" t="s">
        <v>125</v>
      </c>
      <c r="K24" s="58">
        <v>575</v>
      </c>
      <c r="L24" s="5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3">
      <c r="A25" s="193" t="s">
        <v>126</v>
      </c>
      <c r="B25" s="49" t="s">
        <v>127</v>
      </c>
      <c r="C25" s="50">
        <v>210</v>
      </c>
      <c r="D25" s="46"/>
      <c r="E25" s="191" t="s">
        <v>128</v>
      </c>
      <c r="F25" s="56" t="s">
        <v>129</v>
      </c>
      <c r="G25" s="50">
        <v>430</v>
      </c>
      <c r="H25" s="46"/>
      <c r="I25" s="190" t="s">
        <v>130</v>
      </c>
      <c r="J25" s="42" t="s">
        <v>131</v>
      </c>
      <c r="K25" s="51">
        <v>600</v>
      </c>
      <c r="L25" s="5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75" customHeight="1" x14ac:dyDescent="0.3">
      <c r="A26" s="193" t="s">
        <v>132</v>
      </c>
      <c r="B26" s="49" t="s">
        <v>133</v>
      </c>
      <c r="C26" s="50">
        <v>495</v>
      </c>
      <c r="D26" s="46"/>
      <c r="E26" s="191" t="s">
        <v>134</v>
      </c>
      <c r="F26" s="56" t="s">
        <v>135</v>
      </c>
      <c r="G26" s="50">
        <v>360</v>
      </c>
      <c r="H26" s="46"/>
      <c r="I26" s="191" t="s">
        <v>136</v>
      </c>
      <c r="J26" s="56" t="s">
        <v>137</v>
      </c>
      <c r="K26" s="50">
        <v>440</v>
      </c>
      <c r="L26" s="5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.75" customHeight="1" x14ac:dyDescent="0.3">
      <c r="A27" s="193" t="s">
        <v>138</v>
      </c>
      <c r="B27" s="49" t="s">
        <v>139</v>
      </c>
      <c r="C27" s="50">
        <v>445</v>
      </c>
      <c r="D27" s="46"/>
      <c r="E27" s="191" t="s">
        <v>140</v>
      </c>
      <c r="F27" s="56" t="s">
        <v>141</v>
      </c>
      <c r="G27" s="50">
        <v>670</v>
      </c>
      <c r="H27" s="46"/>
      <c r="I27" s="191" t="s">
        <v>142</v>
      </c>
      <c r="J27" s="56" t="s">
        <v>143</v>
      </c>
      <c r="K27" s="50">
        <v>580</v>
      </c>
      <c r="L27" s="55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.75" customHeight="1" x14ac:dyDescent="0.3">
      <c r="A28" s="193" t="s">
        <v>144</v>
      </c>
      <c r="B28" s="49" t="s">
        <v>145</v>
      </c>
      <c r="C28" s="50">
        <v>265</v>
      </c>
      <c r="D28" s="46"/>
      <c r="E28" s="191" t="s">
        <v>146</v>
      </c>
      <c r="F28" s="56" t="s">
        <v>147</v>
      </c>
      <c r="G28" s="50">
        <v>570</v>
      </c>
      <c r="H28" s="46"/>
      <c r="I28" s="191" t="s">
        <v>148</v>
      </c>
      <c r="J28" s="56" t="s">
        <v>149</v>
      </c>
      <c r="K28" s="50">
        <v>280</v>
      </c>
      <c r="L28" s="55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.75" customHeight="1" x14ac:dyDescent="0.3">
      <c r="A29" s="193" t="s">
        <v>150</v>
      </c>
      <c r="B29" s="49" t="s">
        <v>151</v>
      </c>
      <c r="C29" s="50">
        <v>255</v>
      </c>
      <c r="D29" s="46"/>
      <c r="E29" s="191" t="s">
        <v>152</v>
      </c>
      <c r="F29" s="56" t="s">
        <v>153</v>
      </c>
      <c r="G29" s="50">
        <v>380</v>
      </c>
      <c r="H29" s="46"/>
      <c r="I29" s="191" t="s">
        <v>154</v>
      </c>
      <c r="J29" s="56" t="s">
        <v>155</v>
      </c>
      <c r="K29" s="50">
        <v>390</v>
      </c>
      <c r="L29" s="55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.75" customHeight="1" x14ac:dyDescent="0.3">
      <c r="A30" s="193" t="s">
        <v>156</v>
      </c>
      <c r="B30" s="49" t="s">
        <v>157</v>
      </c>
      <c r="C30" s="50">
        <v>465</v>
      </c>
      <c r="D30" s="46"/>
      <c r="E30" s="191" t="s">
        <v>158</v>
      </c>
      <c r="F30" s="56" t="s">
        <v>159</v>
      </c>
      <c r="G30" s="50">
        <v>370</v>
      </c>
      <c r="H30" s="59"/>
      <c r="I30" s="191" t="s">
        <v>160</v>
      </c>
      <c r="J30" s="56" t="s">
        <v>161</v>
      </c>
      <c r="K30" s="50">
        <v>465</v>
      </c>
      <c r="L30" s="5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.75" customHeight="1" x14ac:dyDescent="0.3">
      <c r="A31" s="193" t="s">
        <v>162</v>
      </c>
      <c r="B31" s="49" t="s">
        <v>163</v>
      </c>
      <c r="C31" s="50">
        <v>520</v>
      </c>
      <c r="D31" s="46"/>
      <c r="E31" s="189" t="s">
        <v>164</v>
      </c>
      <c r="F31" s="56" t="s">
        <v>165</v>
      </c>
      <c r="G31" s="50">
        <v>155</v>
      </c>
      <c r="H31" s="46"/>
      <c r="I31" s="191" t="s">
        <v>166</v>
      </c>
      <c r="J31" s="56" t="s">
        <v>167</v>
      </c>
      <c r="K31" s="50">
        <v>170</v>
      </c>
      <c r="L31" s="55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.75" customHeight="1" x14ac:dyDescent="0.3">
      <c r="A32" s="193" t="s">
        <v>168</v>
      </c>
      <c r="B32" s="49" t="s">
        <v>169</v>
      </c>
      <c r="C32" s="50">
        <v>345</v>
      </c>
      <c r="D32" s="46"/>
      <c r="E32" s="190" t="s">
        <v>170</v>
      </c>
      <c r="F32" s="60" t="s">
        <v>171</v>
      </c>
      <c r="G32" s="51">
        <v>600</v>
      </c>
      <c r="H32" s="53"/>
      <c r="I32" s="191" t="s">
        <v>172</v>
      </c>
      <c r="J32" s="56" t="s">
        <v>173</v>
      </c>
      <c r="K32" s="50">
        <v>350</v>
      </c>
      <c r="L32" s="5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.75" customHeight="1" x14ac:dyDescent="0.3">
      <c r="A33" s="193" t="s">
        <v>174</v>
      </c>
      <c r="B33" s="49" t="s">
        <v>175</v>
      </c>
      <c r="C33" s="50">
        <v>390</v>
      </c>
      <c r="D33" s="46"/>
      <c r="E33" s="191" t="s">
        <v>176</v>
      </c>
      <c r="F33" s="54" t="s">
        <v>177</v>
      </c>
      <c r="G33" s="50">
        <v>495</v>
      </c>
      <c r="H33" s="46"/>
      <c r="I33" s="191" t="s">
        <v>178</v>
      </c>
      <c r="J33" s="56" t="s">
        <v>179</v>
      </c>
      <c r="K33" s="50">
        <v>640</v>
      </c>
      <c r="L33" s="55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.75" customHeight="1" x14ac:dyDescent="0.3">
      <c r="A34" s="195" t="s">
        <v>180</v>
      </c>
      <c r="B34" s="61" t="s">
        <v>181</v>
      </c>
      <c r="C34" s="51">
        <v>375</v>
      </c>
      <c r="D34" s="46"/>
      <c r="E34" s="191" t="s">
        <v>182</v>
      </c>
      <c r="F34" s="54" t="s">
        <v>183</v>
      </c>
      <c r="G34" s="50">
        <v>370</v>
      </c>
      <c r="H34" s="46"/>
      <c r="I34" s="191" t="s">
        <v>184</v>
      </c>
      <c r="J34" s="56" t="s">
        <v>185</v>
      </c>
      <c r="K34" s="50">
        <v>215</v>
      </c>
      <c r="L34" s="55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.75" customHeight="1" x14ac:dyDescent="0.3">
      <c r="A35" s="193" t="s">
        <v>186</v>
      </c>
      <c r="B35" s="49" t="s">
        <v>187</v>
      </c>
      <c r="C35" s="50">
        <v>460</v>
      </c>
      <c r="D35" s="46"/>
      <c r="E35" s="191" t="s">
        <v>188</v>
      </c>
      <c r="F35" s="54" t="s">
        <v>189</v>
      </c>
      <c r="G35" s="50">
        <v>385</v>
      </c>
      <c r="H35" s="46"/>
      <c r="I35" s="191" t="s">
        <v>190</v>
      </c>
      <c r="J35" s="54" t="s">
        <v>191</v>
      </c>
      <c r="K35" s="50">
        <v>245</v>
      </c>
      <c r="L35" s="5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.75" customHeight="1" x14ac:dyDescent="0.3">
      <c r="A36" s="193" t="s">
        <v>192</v>
      </c>
      <c r="B36" s="49" t="s">
        <v>193</v>
      </c>
      <c r="C36" s="50">
        <v>470</v>
      </c>
      <c r="D36" s="46"/>
      <c r="E36" s="191" t="s">
        <v>194</v>
      </c>
      <c r="F36" s="56" t="s">
        <v>195</v>
      </c>
      <c r="G36" s="50">
        <v>310</v>
      </c>
      <c r="H36" s="46"/>
      <c r="I36" s="191" t="s">
        <v>196</v>
      </c>
      <c r="J36" s="54" t="s">
        <v>197</v>
      </c>
      <c r="K36" s="50">
        <v>260</v>
      </c>
      <c r="L36" s="55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.75" customHeight="1" x14ac:dyDescent="0.3">
      <c r="A37" s="193" t="s">
        <v>198</v>
      </c>
      <c r="B37" s="49" t="s">
        <v>199</v>
      </c>
      <c r="C37" s="50">
        <v>150</v>
      </c>
      <c r="D37" s="59"/>
      <c r="E37" s="191" t="s">
        <v>200</v>
      </c>
      <c r="F37" s="54" t="s">
        <v>201</v>
      </c>
      <c r="G37" s="50">
        <v>280</v>
      </c>
      <c r="H37" s="46"/>
      <c r="I37" s="191" t="s">
        <v>202</v>
      </c>
      <c r="J37" s="54" t="s">
        <v>203</v>
      </c>
      <c r="K37" s="50">
        <v>540</v>
      </c>
      <c r="L37" s="55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.75" customHeight="1" x14ac:dyDescent="0.3">
      <c r="A38" s="193" t="s">
        <v>204</v>
      </c>
      <c r="B38" s="49" t="s">
        <v>205</v>
      </c>
      <c r="C38" s="50">
        <v>170</v>
      </c>
      <c r="D38" s="46"/>
      <c r="E38" s="191" t="s">
        <v>206</v>
      </c>
      <c r="F38" s="56" t="s">
        <v>433</v>
      </c>
      <c r="G38" s="50">
        <v>790</v>
      </c>
      <c r="H38" s="46"/>
      <c r="I38" s="191" t="s">
        <v>207</v>
      </c>
      <c r="J38" s="56" t="s">
        <v>208</v>
      </c>
      <c r="K38" s="50">
        <v>545</v>
      </c>
      <c r="L38" s="55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.75" customHeight="1" x14ac:dyDescent="0.3">
      <c r="A39" s="193" t="s">
        <v>209</v>
      </c>
      <c r="B39" s="49" t="s">
        <v>210</v>
      </c>
      <c r="C39" s="50">
        <v>305</v>
      </c>
      <c r="D39" s="62"/>
      <c r="E39" s="191" t="s">
        <v>211</v>
      </c>
      <c r="F39" s="54" t="s">
        <v>212</v>
      </c>
      <c r="G39" s="50">
        <v>440</v>
      </c>
      <c r="H39" s="46"/>
      <c r="I39" s="191" t="s">
        <v>213</v>
      </c>
      <c r="J39" s="56" t="s">
        <v>214</v>
      </c>
      <c r="K39" s="50">
        <v>590</v>
      </c>
      <c r="L39" s="55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.75" customHeight="1" x14ac:dyDescent="0.3">
      <c r="A40" s="193" t="s">
        <v>215</v>
      </c>
      <c r="B40" s="49" t="s">
        <v>216</v>
      </c>
      <c r="C40" s="50">
        <v>230</v>
      </c>
      <c r="D40" s="62"/>
      <c r="E40" s="191" t="s">
        <v>217</v>
      </c>
      <c r="F40" s="56" t="s">
        <v>218</v>
      </c>
      <c r="G40" s="50">
        <v>375</v>
      </c>
      <c r="H40" s="46"/>
      <c r="I40" s="191" t="s">
        <v>219</v>
      </c>
      <c r="J40" s="56" t="s">
        <v>220</v>
      </c>
      <c r="K40" s="50">
        <v>495</v>
      </c>
      <c r="L40" s="55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.75" customHeight="1" x14ac:dyDescent="0.3">
      <c r="A41" s="195" t="s">
        <v>221</v>
      </c>
      <c r="B41" s="61" t="s">
        <v>222</v>
      </c>
      <c r="C41" s="51">
        <v>400</v>
      </c>
      <c r="D41" s="53"/>
      <c r="E41" s="191" t="s">
        <v>223</v>
      </c>
      <c r="F41" s="56" t="s">
        <v>224</v>
      </c>
      <c r="G41" s="50">
        <v>310</v>
      </c>
      <c r="H41" s="46"/>
      <c r="I41" s="191" t="s">
        <v>225</v>
      </c>
      <c r="J41" s="56" t="s">
        <v>226</v>
      </c>
      <c r="K41" s="50">
        <v>460</v>
      </c>
      <c r="L41" s="55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.75" customHeight="1" x14ac:dyDescent="0.3">
      <c r="A42" s="193" t="s">
        <v>227</v>
      </c>
      <c r="B42" s="49" t="s">
        <v>228</v>
      </c>
      <c r="C42" s="50">
        <v>480</v>
      </c>
      <c r="D42" s="46"/>
      <c r="E42" s="191" t="s">
        <v>229</v>
      </c>
      <c r="F42" s="56" t="s">
        <v>230</v>
      </c>
      <c r="G42" s="50">
        <v>680</v>
      </c>
      <c r="H42" s="46"/>
      <c r="I42" s="191" t="s">
        <v>231</v>
      </c>
      <c r="J42" s="56" t="s">
        <v>232</v>
      </c>
      <c r="K42" s="50">
        <v>525</v>
      </c>
      <c r="L42" s="55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.75" customHeight="1" x14ac:dyDescent="0.3">
      <c r="A43" s="193" t="s">
        <v>233</v>
      </c>
      <c r="B43" s="49" t="s">
        <v>234</v>
      </c>
      <c r="C43" s="50">
        <v>530</v>
      </c>
      <c r="D43" s="46"/>
      <c r="E43" s="191" t="s">
        <v>235</v>
      </c>
      <c r="F43" s="56" t="s">
        <v>236</v>
      </c>
      <c r="G43" s="50">
        <v>400</v>
      </c>
      <c r="H43" s="46"/>
      <c r="I43" s="191" t="s">
        <v>237</v>
      </c>
      <c r="J43" s="56" t="s">
        <v>238</v>
      </c>
      <c r="K43" s="50">
        <v>640</v>
      </c>
      <c r="L43" s="55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.75" customHeight="1" x14ac:dyDescent="0.3">
      <c r="A44" s="193" t="s">
        <v>239</v>
      </c>
      <c r="B44" s="49" t="s">
        <v>240</v>
      </c>
      <c r="C44" s="50">
        <v>620</v>
      </c>
      <c r="D44" s="46"/>
      <c r="E44" s="191" t="s">
        <v>241</v>
      </c>
      <c r="F44" s="56" t="s">
        <v>242</v>
      </c>
      <c r="G44" s="50">
        <v>440</v>
      </c>
      <c r="H44" s="46"/>
      <c r="I44" s="189" t="s">
        <v>243</v>
      </c>
      <c r="J44" s="56" t="s">
        <v>244</v>
      </c>
      <c r="K44" s="50">
        <v>320</v>
      </c>
      <c r="L44" s="55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.75" customHeight="1" thickBot="1" x14ac:dyDescent="0.35">
      <c r="A45" s="193" t="s">
        <v>245</v>
      </c>
      <c r="B45" s="49" t="s">
        <v>246</v>
      </c>
      <c r="C45" s="50">
        <v>545</v>
      </c>
      <c r="D45" s="46"/>
      <c r="E45" s="191" t="s">
        <v>247</v>
      </c>
      <c r="F45" s="54" t="s">
        <v>248</v>
      </c>
      <c r="G45" s="50">
        <v>450</v>
      </c>
      <c r="H45" s="46"/>
      <c r="I45" s="192" t="s">
        <v>249</v>
      </c>
      <c r="J45" s="63" t="s">
        <v>250</v>
      </c>
      <c r="K45" s="64">
        <v>320</v>
      </c>
      <c r="L45" s="65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.75" customHeight="1" thickTop="1" thickBot="1" x14ac:dyDescent="0.35">
      <c r="A46" s="193" t="s">
        <v>251</v>
      </c>
      <c r="B46" s="49" t="s">
        <v>252</v>
      </c>
      <c r="C46" s="50">
        <v>415</v>
      </c>
      <c r="D46" s="46"/>
      <c r="E46" s="191" t="s">
        <v>253</v>
      </c>
      <c r="F46" s="56" t="s">
        <v>254</v>
      </c>
      <c r="G46" s="50">
        <v>390</v>
      </c>
      <c r="H46" s="46"/>
      <c r="I46" s="289" t="s">
        <v>255</v>
      </c>
      <c r="J46" s="274"/>
      <c r="K46" s="180">
        <f t="shared" ref="K46:L46" si="0">SUM(C9:C47)+SUM(G9:G47)+SUM(K9:K45)</f>
        <v>48010</v>
      </c>
      <c r="L46" s="181">
        <f t="shared" si="0"/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.75" customHeight="1" thickBot="1" x14ac:dyDescent="0.35">
      <c r="A47" s="196" t="s">
        <v>256</v>
      </c>
      <c r="B47" s="67" t="s">
        <v>257</v>
      </c>
      <c r="C47" s="68">
        <v>375</v>
      </c>
      <c r="D47" s="69"/>
      <c r="E47" s="194" t="s">
        <v>258</v>
      </c>
      <c r="F47" s="70" t="s">
        <v>259</v>
      </c>
      <c r="G47" s="68">
        <v>500</v>
      </c>
      <c r="H47" s="71"/>
      <c r="I47" s="2"/>
      <c r="J47" s="2"/>
      <c r="K47" s="2"/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.75" customHeight="1" x14ac:dyDescent="0.3">
      <c r="A48" s="72"/>
      <c r="B48" s="73"/>
      <c r="C48" s="74"/>
      <c r="D48" s="75"/>
      <c r="E48" s="72"/>
      <c r="F48" s="76"/>
      <c r="G48" s="74"/>
      <c r="H48" s="75"/>
      <c r="I48" s="2"/>
      <c r="J48" s="2"/>
      <c r="K48" s="2"/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3">
      <c r="A49" s="304" t="s">
        <v>428</v>
      </c>
      <c r="B49" s="304"/>
      <c r="C49" s="304"/>
      <c r="D49" s="77"/>
      <c r="E49" s="77"/>
      <c r="F49" s="77"/>
      <c r="G49" s="2"/>
      <c r="H49" s="244" t="str">
        <f>H1</f>
        <v>R8年11月27日～R8年12月17日まで有効</v>
      </c>
      <c r="I49" s="244"/>
      <c r="J49" s="244"/>
      <c r="K49" s="244"/>
      <c r="L49" s="24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thickBot="1" x14ac:dyDescent="0.35">
      <c r="A50" s="305"/>
      <c r="B50" s="305"/>
      <c r="C50" s="305"/>
      <c r="D50" s="78" t="s">
        <v>429</v>
      </c>
      <c r="E50" s="5"/>
      <c r="F50" s="9"/>
      <c r="G50" s="2"/>
      <c r="H50" s="2"/>
      <c r="I50" s="2"/>
      <c r="J50" s="2"/>
      <c r="K50" s="79"/>
      <c r="L50" s="80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" customHeight="1" thickTop="1" x14ac:dyDescent="0.3">
      <c r="A51" s="266" t="s">
        <v>15</v>
      </c>
      <c r="B51" s="290"/>
      <c r="C51" s="290"/>
      <c r="D51" s="331"/>
      <c r="E51" s="269" t="s">
        <v>16</v>
      </c>
      <c r="F51" s="331"/>
      <c r="G51" s="269" t="s">
        <v>17</v>
      </c>
      <c r="H51" s="331"/>
      <c r="I51" s="211" t="s">
        <v>18</v>
      </c>
      <c r="J51" s="270">
        <f t="shared" ref="J51:J54" si="1">J3</f>
        <v>0</v>
      </c>
      <c r="K51" s="329"/>
      <c r="L51" s="330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" customHeight="1" x14ac:dyDescent="0.3">
      <c r="A52" s="306">
        <f>A4</f>
        <v>0</v>
      </c>
      <c r="B52" s="307"/>
      <c r="C52" s="307"/>
      <c r="D52" s="308"/>
      <c r="E52" s="252" t="str">
        <f>E4</f>
        <v>月　　日～　　　　　　　　月　　日配布</v>
      </c>
      <c r="F52" s="312"/>
      <c r="G52" s="315">
        <f>G4</f>
        <v>0</v>
      </c>
      <c r="H52" s="316"/>
      <c r="I52" s="212" t="s">
        <v>19</v>
      </c>
      <c r="J52" s="82">
        <f t="shared" si="1"/>
        <v>0</v>
      </c>
      <c r="K52" s="19" t="s">
        <v>20</v>
      </c>
      <c r="L52" s="83">
        <f t="shared" ref="L52:L54" si="2">L4</f>
        <v>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" customHeight="1" thickBot="1" x14ac:dyDescent="0.35">
      <c r="A53" s="309"/>
      <c r="B53" s="310"/>
      <c r="C53" s="310"/>
      <c r="D53" s="311"/>
      <c r="E53" s="313"/>
      <c r="F53" s="314"/>
      <c r="G53" s="317"/>
      <c r="H53" s="318"/>
      <c r="I53" s="86" t="s">
        <v>21</v>
      </c>
      <c r="J53" s="85">
        <f t="shared" si="1"/>
        <v>0</v>
      </c>
      <c r="K53" s="86" t="s">
        <v>22</v>
      </c>
      <c r="L53" s="87">
        <f t="shared" si="2"/>
        <v>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" customHeight="1" thickTop="1" thickBot="1" x14ac:dyDescent="0.35">
      <c r="A54" s="88"/>
      <c r="B54" s="88"/>
      <c r="C54" s="88"/>
      <c r="D54" s="24"/>
      <c r="E54" s="24"/>
      <c r="F54" s="24"/>
      <c r="G54" s="25"/>
      <c r="H54" s="26"/>
      <c r="I54" s="213" t="s">
        <v>24</v>
      </c>
      <c r="J54" s="90">
        <f t="shared" si="1"/>
        <v>0</v>
      </c>
      <c r="K54" s="28" t="s">
        <v>25</v>
      </c>
      <c r="L54" s="91">
        <f t="shared" si="2"/>
        <v>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.75" customHeight="1" thickTop="1" thickBot="1" x14ac:dyDescent="0.35">
      <c r="A55" s="30" t="s">
        <v>260</v>
      </c>
      <c r="B55" s="31"/>
      <c r="C55" s="32"/>
      <c r="D55" s="32"/>
      <c r="E55" s="33"/>
      <c r="F55" s="31"/>
      <c r="G55" s="31"/>
      <c r="H55" s="31"/>
      <c r="I55" s="139"/>
      <c r="J55" s="140"/>
      <c r="K55" s="141"/>
      <c r="L55" s="14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.75" customHeight="1" x14ac:dyDescent="0.3">
      <c r="A56" s="36" t="s">
        <v>27</v>
      </c>
      <c r="B56" s="37" t="s">
        <v>28</v>
      </c>
      <c r="C56" s="38" t="s">
        <v>29</v>
      </c>
      <c r="D56" s="39" t="s">
        <v>17</v>
      </c>
      <c r="E56" s="37" t="s">
        <v>27</v>
      </c>
      <c r="F56" s="37" t="s">
        <v>28</v>
      </c>
      <c r="G56" s="38" t="s">
        <v>29</v>
      </c>
      <c r="H56" s="132" t="s">
        <v>17</v>
      </c>
      <c r="I56" s="142"/>
      <c r="J56" s="142"/>
      <c r="K56" s="143"/>
      <c r="L56" s="142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21.75" customHeight="1" x14ac:dyDescent="0.3">
      <c r="A57" s="197" t="s">
        <v>262</v>
      </c>
      <c r="B57" s="42" t="s">
        <v>263</v>
      </c>
      <c r="C57" s="43">
        <v>440</v>
      </c>
      <c r="D57" s="53"/>
      <c r="E57" s="200" t="s">
        <v>264</v>
      </c>
      <c r="F57" s="42" t="s">
        <v>438</v>
      </c>
      <c r="G57" s="50">
        <v>990</v>
      </c>
      <c r="H57" s="133"/>
      <c r="I57" s="144"/>
      <c r="J57" s="145"/>
      <c r="K57" s="141"/>
      <c r="L57" s="14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.75" customHeight="1" x14ac:dyDescent="0.3">
      <c r="A58" s="198" t="s">
        <v>266</v>
      </c>
      <c r="B58" s="56" t="s">
        <v>267</v>
      </c>
      <c r="C58" s="50">
        <v>300</v>
      </c>
      <c r="D58" s="46"/>
      <c r="E58" s="200" t="s">
        <v>268</v>
      </c>
      <c r="F58" s="56" t="s">
        <v>269</v>
      </c>
      <c r="G58" s="50">
        <v>590</v>
      </c>
      <c r="H58" s="133"/>
      <c r="I58" s="144"/>
      <c r="J58" s="145"/>
      <c r="K58" s="141"/>
      <c r="L58" s="14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.75" customHeight="1" x14ac:dyDescent="0.3">
      <c r="A59" s="198" t="s">
        <v>271</v>
      </c>
      <c r="B59" s="56" t="s">
        <v>272</v>
      </c>
      <c r="C59" s="50">
        <v>830</v>
      </c>
      <c r="D59" s="46"/>
      <c r="E59" s="200" t="s">
        <v>273</v>
      </c>
      <c r="F59" s="56" t="s">
        <v>274</v>
      </c>
      <c r="G59" s="50">
        <v>590</v>
      </c>
      <c r="H59" s="133"/>
      <c r="I59" s="144"/>
      <c r="J59" s="145"/>
      <c r="K59" s="141"/>
      <c r="L59" s="14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.75" customHeight="1" x14ac:dyDescent="0.3">
      <c r="A60" s="198" t="s">
        <v>277</v>
      </c>
      <c r="B60" s="56" t="s">
        <v>278</v>
      </c>
      <c r="C60" s="50">
        <v>500</v>
      </c>
      <c r="D60" s="46"/>
      <c r="E60" s="201" t="s">
        <v>279</v>
      </c>
      <c r="F60" s="56" t="s">
        <v>439</v>
      </c>
      <c r="G60" s="57">
        <v>295</v>
      </c>
      <c r="H60" s="133"/>
      <c r="I60" s="144"/>
      <c r="J60" s="145"/>
      <c r="K60" s="141"/>
      <c r="L60" s="14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.75" customHeight="1" x14ac:dyDescent="0.3">
      <c r="A61" s="198" t="s">
        <v>281</v>
      </c>
      <c r="B61" s="56" t="s">
        <v>282</v>
      </c>
      <c r="C61" s="50">
        <v>440</v>
      </c>
      <c r="D61" s="46"/>
      <c r="E61" s="200" t="s">
        <v>283</v>
      </c>
      <c r="F61" s="42" t="s">
        <v>284</v>
      </c>
      <c r="G61" s="50">
        <v>350</v>
      </c>
      <c r="H61" s="133"/>
      <c r="I61" s="144"/>
      <c r="J61" s="145"/>
      <c r="K61" s="141"/>
      <c r="L61" s="14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.75" customHeight="1" x14ac:dyDescent="0.3">
      <c r="A62" s="198" t="s">
        <v>286</v>
      </c>
      <c r="B62" s="56" t="s">
        <v>287</v>
      </c>
      <c r="C62" s="50">
        <v>500</v>
      </c>
      <c r="D62" s="46"/>
      <c r="E62" s="200" t="s">
        <v>288</v>
      </c>
      <c r="F62" s="56" t="s">
        <v>289</v>
      </c>
      <c r="G62" s="50">
        <v>820</v>
      </c>
      <c r="H62" s="133"/>
      <c r="I62" s="144"/>
      <c r="J62" s="146"/>
      <c r="K62" s="141"/>
      <c r="L62" s="14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.75" customHeight="1" x14ac:dyDescent="0.3">
      <c r="A63" s="198" t="s">
        <v>292</v>
      </c>
      <c r="B63" s="56" t="s">
        <v>293</v>
      </c>
      <c r="C63" s="50">
        <v>385</v>
      </c>
      <c r="D63" s="46"/>
      <c r="E63" s="200" t="s">
        <v>294</v>
      </c>
      <c r="F63" s="56" t="s">
        <v>295</v>
      </c>
      <c r="G63" s="50">
        <v>355</v>
      </c>
      <c r="H63" s="133"/>
      <c r="I63" s="144"/>
      <c r="J63" s="145"/>
      <c r="K63" s="141"/>
      <c r="L63" s="14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.75" customHeight="1" x14ac:dyDescent="0.3">
      <c r="A64" s="198" t="s">
        <v>297</v>
      </c>
      <c r="B64" s="56" t="s">
        <v>298</v>
      </c>
      <c r="C64" s="50">
        <v>360</v>
      </c>
      <c r="D64" s="46"/>
      <c r="E64" s="200" t="s">
        <v>299</v>
      </c>
      <c r="F64" s="56" t="s">
        <v>300</v>
      </c>
      <c r="G64" s="50">
        <v>330</v>
      </c>
      <c r="H64" s="133"/>
      <c r="I64" s="144"/>
      <c r="J64" s="145"/>
      <c r="K64" s="141"/>
      <c r="L64" s="141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.75" customHeight="1" x14ac:dyDescent="0.3">
      <c r="A65" s="198" t="s">
        <v>302</v>
      </c>
      <c r="B65" s="56" t="s">
        <v>303</v>
      </c>
      <c r="C65" s="50">
        <v>270</v>
      </c>
      <c r="D65" s="46"/>
      <c r="E65" s="201" t="s">
        <v>304</v>
      </c>
      <c r="F65" s="56" t="s">
        <v>305</v>
      </c>
      <c r="G65" s="50">
        <v>685</v>
      </c>
      <c r="H65" s="133"/>
      <c r="I65" s="144"/>
      <c r="J65" s="145"/>
      <c r="K65" s="141"/>
      <c r="L65" s="141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.75" customHeight="1" x14ac:dyDescent="0.3">
      <c r="A66" s="198" t="s">
        <v>306</v>
      </c>
      <c r="B66" s="56" t="s">
        <v>307</v>
      </c>
      <c r="C66" s="50">
        <v>280</v>
      </c>
      <c r="D66" s="46"/>
      <c r="E66" s="202" t="s">
        <v>308</v>
      </c>
      <c r="F66" s="42" t="s">
        <v>309</v>
      </c>
      <c r="G66" s="51">
        <v>765</v>
      </c>
      <c r="H66" s="133"/>
      <c r="I66" s="144"/>
      <c r="J66" s="146"/>
      <c r="K66" s="141"/>
      <c r="L66" s="141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.75" customHeight="1" x14ac:dyDescent="0.3">
      <c r="A67" s="198" t="s">
        <v>311</v>
      </c>
      <c r="B67" s="56" t="s">
        <v>312</v>
      </c>
      <c r="C67" s="50">
        <v>535</v>
      </c>
      <c r="D67" s="46"/>
      <c r="E67" s="200" t="s">
        <v>313</v>
      </c>
      <c r="F67" s="56" t="s">
        <v>314</v>
      </c>
      <c r="G67" s="50">
        <v>350</v>
      </c>
      <c r="H67" s="133"/>
      <c r="I67" s="144"/>
      <c r="J67" s="145"/>
      <c r="K67" s="141"/>
      <c r="L67" s="141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.75" customHeight="1" x14ac:dyDescent="0.3">
      <c r="A68" s="198" t="s">
        <v>317</v>
      </c>
      <c r="B68" s="56" t="s">
        <v>318</v>
      </c>
      <c r="C68" s="50">
        <v>670</v>
      </c>
      <c r="D68" s="46"/>
      <c r="E68" s="200" t="s">
        <v>319</v>
      </c>
      <c r="F68" s="56" t="s">
        <v>320</v>
      </c>
      <c r="G68" s="50">
        <v>350</v>
      </c>
      <c r="H68" s="133"/>
      <c r="I68" s="144"/>
      <c r="J68" s="145"/>
      <c r="K68" s="141"/>
      <c r="L68" s="14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.75" customHeight="1" x14ac:dyDescent="0.3">
      <c r="A69" s="198" t="s">
        <v>322</v>
      </c>
      <c r="B69" s="56" t="s">
        <v>323</v>
      </c>
      <c r="C69" s="50">
        <v>595</v>
      </c>
      <c r="D69" s="46"/>
      <c r="E69" s="200" t="s">
        <v>324</v>
      </c>
      <c r="F69" s="56" t="s">
        <v>325</v>
      </c>
      <c r="G69" s="50">
        <v>425</v>
      </c>
      <c r="H69" s="133"/>
      <c r="I69" s="144"/>
      <c r="J69" s="145"/>
      <c r="K69" s="141"/>
      <c r="L69" s="141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.75" customHeight="1" x14ac:dyDescent="0.3">
      <c r="A70" s="198" t="s">
        <v>328</v>
      </c>
      <c r="B70" s="56" t="s">
        <v>329</v>
      </c>
      <c r="C70" s="50">
        <v>600</v>
      </c>
      <c r="D70" s="46"/>
      <c r="E70" s="200" t="s">
        <v>330</v>
      </c>
      <c r="F70" s="56" t="s">
        <v>331</v>
      </c>
      <c r="G70" s="50">
        <v>470</v>
      </c>
      <c r="H70" s="133"/>
      <c r="I70" s="144"/>
      <c r="J70" s="145"/>
      <c r="K70" s="141"/>
      <c r="L70" s="141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.75" customHeight="1" x14ac:dyDescent="0.3">
      <c r="A71" s="198" t="s">
        <v>334</v>
      </c>
      <c r="B71" s="56" t="s">
        <v>335</v>
      </c>
      <c r="C71" s="50">
        <v>600</v>
      </c>
      <c r="D71" s="46"/>
      <c r="E71" s="200" t="s">
        <v>336</v>
      </c>
      <c r="F71" s="56" t="s">
        <v>337</v>
      </c>
      <c r="G71" s="50">
        <v>230</v>
      </c>
      <c r="H71" s="133"/>
      <c r="I71" s="144"/>
      <c r="J71" s="145"/>
      <c r="K71" s="141"/>
      <c r="L71" s="141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.75" customHeight="1" x14ac:dyDescent="0.3">
      <c r="A72" s="198" t="s">
        <v>340</v>
      </c>
      <c r="B72" s="56" t="s">
        <v>341</v>
      </c>
      <c r="C72" s="50">
        <v>610</v>
      </c>
      <c r="D72" s="46"/>
      <c r="E72" s="200" t="s">
        <v>342</v>
      </c>
      <c r="F72" s="56" t="s">
        <v>343</v>
      </c>
      <c r="G72" s="50">
        <v>310</v>
      </c>
      <c r="H72" s="133"/>
      <c r="I72" s="144"/>
      <c r="J72" s="145"/>
      <c r="K72" s="141"/>
      <c r="L72" s="141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.75" customHeight="1" x14ac:dyDescent="0.3">
      <c r="A73" s="198" t="s">
        <v>346</v>
      </c>
      <c r="B73" s="56" t="s">
        <v>347</v>
      </c>
      <c r="C73" s="50">
        <v>735</v>
      </c>
      <c r="D73" s="46"/>
      <c r="E73" s="200" t="s">
        <v>348</v>
      </c>
      <c r="F73" s="56" t="s">
        <v>349</v>
      </c>
      <c r="G73" s="50">
        <v>520</v>
      </c>
      <c r="H73" s="133"/>
      <c r="I73" s="144"/>
      <c r="J73" s="145"/>
      <c r="K73" s="141"/>
      <c r="L73" s="141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.75" customHeight="1" x14ac:dyDescent="0.3">
      <c r="A74" s="198" t="s">
        <v>350</v>
      </c>
      <c r="B74" s="56" t="s">
        <v>351</v>
      </c>
      <c r="C74" s="50">
        <v>715</v>
      </c>
      <c r="D74" s="46"/>
      <c r="E74" s="200" t="s">
        <v>352</v>
      </c>
      <c r="F74" s="56" t="s">
        <v>353</v>
      </c>
      <c r="G74" s="50">
        <v>470</v>
      </c>
      <c r="H74" s="133"/>
      <c r="I74" s="144"/>
      <c r="J74" s="145"/>
      <c r="K74" s="141"/>
      <c r="L74" s="141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.75" customHeight="1" x14ac:dyDescent="0.3">
      <c r="A75" s="198" t="s">
        <v>355</v>
      </c>
      <c r="B75" s="56" t="s">
        <v>356</v>
      </c>
      <c r="C75" s="50">
        <v>625</v>
      </c>
      <c r="D75" s="46"/>
      <c r="E75" s="200" t="s">
        <v>357</v>
      </c>
      <c r="F75" s="56" t="s">
        <v>358</v>
      </c>
      <c r="G75" s="50">
        <v>615</v>
      </c>
      <c r="H75" s="133"/>
      <c r="I75" s="144"/>
      <c r="J75" s="145"/>
      <c r="K75" s="141"/>
      <c r="L75" s="141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.75" customHeight="1" x14ac:dyDescent="0.3">
      <c r="A76" s="198" t="s">
        <v>360</v>
      </c>
      <c r="B76" s="56" t="s">
        <v>361</v>
      </c>
      <c r="C76" s="50">
        <v>520</v>
      </c>
      <c r="D76" s="46"/>
      <c r="E76" s="200" t="s">
        <v>362</v>
      </c>
      <c r="F76" s="56" t="s">
        <v>363</v>
      </c>
      <c r="G76" s="50">
        <v>325</v>
      </c>
      <c r="H76" s="134"/>
      <c r="I76" s="144"/>
      <c r="J76" s="145"/>
      <c r="K76" s="141"/>
      <c r="L76" s="14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.75" customHeight="1" x14ac:dyDescent="0.3">
      <c r="A77" s="198" t="s">
        <v>365</v>
      </c>
      <c r="B77" s="56" t="s">
        <v>366</v>
      </c>
      <c r="C77" s="50">
        <v>875</v>
      </c>
      <c r="D77" s="46"/>
      <c r="E77" s="200" t="s">
        <v>367</v>
      </c>
      <c r="F77" s="56" t="s">
        <v>368</v>
      </c>
      <c r="G77" s="50">
        <v>360</v>
      </c>
      <c r="H77" s="133"/>
      <c r="I77" s="144"/>
      <c r="J77" s="145"/>
      <c r="K77" s="141"/>
      <c r="L77" s="141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.75" customHeight="1" x14ac:dyDescent="0.3">
      <c r="A78" s="198" t="s">
        <v>370</v>
      </c>
      <c r="B78" s="56" t="s">
        <v>371</v>
      </c>
      <c r="C78" s="50">
        <v>695</v>
      </c>
      <c r="D78" s="55"/>
      <c r="E78" s="201" t="s">
        <v>372</v>
      </c>
      <c r="F78" s="56" t="s">
        <v>373</v>
      </c>
      <c r="G78" s="50">
        <v>335</v>
      </c>
      <c r="H78" s="133"/>
      <c r="I78" s="144"/>
      <c r="J78" s="145"/>
      <c r="K78" s="141"/>
      <c r="L78" s="141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.75" customHeight="1" thickBot="1" x14ac:dyDescent="0.35">
      <c r="A79" s="198" t="s">
        <v>376</v>
      </c>
      <c r="B79" s="56" t="s">
        <v>377</v>
      </c>
      <c r="C79" s="50">
        <v>540</v>
      </c>
      <c r="D79" s="55"/>
      <c r="E79" s="203" t="s">
        <v>378</v>
      </c>
      <c r="F79" s="63" t="s">
        <v>379</v>
      </c>
      <c r="G79" s="64">
        <v>280</v>
      </c>
      <c r="H79" s="135"/>
      <c r="I79" s="144"/>
      <c r="J79" s="145"/>
      <c r="K79" s="141"/>
      <c r="L79" s="141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.75" customHeight="1" thickTop="1" thickBot="1" x14ac:dyDescent="0.35">
      <c r="A80" s="199" t="s">
        <v>381</v>
      </c>
      <c r="B80" s="70" t="s">
        <v>382</v>
      </c>
      <c r="C80" s="68">
        <v>910</v>
      </c>
      <c r="D80" s="69"/>
      <c r="E80" s="319" t="s">
        <v>383</v>
      </c>
      <c r="F80" s="320"/>
      <c r="G80" s="182">
        <f t="shared" ref="G80" si="3">SUM(C57:C80)+SUM(G57:G79)</f>
        <v>24340</v>
      </c>
      <c r="H80" s="186">
        <f>SUM(D57:D80)+SUM(H57:H79)</f>
        <v>0</v>
      </c>
      <c r="I80" s="144"/>
      <c r="J80" s="145"/>
      <c r="K80" s="141"/>
      <c r="L80" s="141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.75" customHeight="1" thickBot="1" x14ac:dyDescent="0.35">
      <c r="A81" s="95"/>
      <c r="B81" s="96"/>
      <c r="C81" s="74"/>
      <c r="D81" s="75"/>
      <c r="E81" s="77"/>
      <c r="F81" s="77"/>
      <c r="G81" s="97"/>
      <c r="H81" s="157"/>
      <c r="I81" s="144"/>
      <c r="J81" s="145"/>
      <c r="K81" s="141"/>
      <c r="L81" s="141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.75" customHeight="1" thickBot="1" x14ac:dyDescent="0.35">
      <c r="A82" s="139"/>
      <c r="B82" s="158"/>
      <c r="C82" s="159"/>
      <c r="D82" s="160"/>
      <c r="E82" s="322" t="s">
        <v>400</v>
      </c>
      <c r="F82" s="263"/>
      <c r="G82" s="264">
        <f>K46+G80</f>
        <v>72350</v>
      </c>
      <c r="H82" s="323"/>
      <c r="I82" s="144"/>
      <c r="J82" s="146"/>
      <c r="K82" s="141"/>
      <c r="L82" s="141"/>
      <c r="M82" s="4"/>
      <c r="N82" s="101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.75" customHeight="1" x14ac:dyDescent="0.3">
      <c r="A83" s="142"/>
      <c r="B83" s="142"/>
      <c r="C83" s="143"/>
      <c r="D83" s="142"/>
      <c r="E83" s="161"/>
      <c r="F83" s="104"/>
      <c r="G83" s="2"/>
      <c r="H83" s="161"/>
      <c r="I83" s="144"/>
      <c r="J83" s="146"/>
      <c r="K83" s="141"/>
      <c r="L83" s="141"/>
      <c r="M83" s="4"/>
      <c r="N83" s="4"/>
      <c r="O83" s="4"/>
      <c r="P83" s="105"/>
      <c r="Q83" s="106"/>
      <c r="R83" s="107"/>
      <c r="S83" s="101"/>
      <c r="T83" s="4"/>
      <c r="U83" s="4"/>
      <c r="V83" s="4"/>
      <c r="W83" s="4"/>
      <c r="X83" s="4"/>
      <c r="Y83" s="4"/>
      <c r="Z83" s="4"/>
    </row>
    <row r="84" spans="1:26" ht="21.75" customHeight="1" x14ac:dyDescent="0.3">
      <c r="A84" s="162"/>
      <c r="B84" s="146"/>
      <c r="C84" s="141"/>
      <c r="D84" s="141"/>
      <c r="E84" s="161"/>
      <c r="F84" s="2"/>
      <c r="G84" s="2"/>
      <c r="H84" s="161"/>
      <c r="I84" s="144"/>
      <c r="J84" s="146"/>
      <c r="K84" s="141"/>
      <c r="L84" s="141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.75" customHeight="1" x14ac:dyDescent="0.15">
      <c r="A85" s="162"/>
      <c r="B85" s="145"/>
      <c r="C85" s="141"/>
      <c r="D85" s="141"/>
      <c r="E85" s="161"/>
      <c r="F85" s="108"/>
      <c r="G85" s="104"/>
      <c r="H85" s="161"/>
      <c r="I85" s="144"/>
      <c r="J85" s="146"/>
      <c r="K85" s="141"/>
      <c r="L85" s="14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.75" customHeight="1" x14ac:dyDescent="0.3">
      <c r="A86" s="162"/>
      <c r="B86" s="145"/>
      <c r="C86" s="141"/>
      <c r="D86" s="141"/>
      <c r="E86" s="161"/>
      <c r="F86" s="109"/>
      <c r="G86" s="104"/>
      <c r="H86" s="161"/>
      <c r="I86" s="144"/>
      <c r="J86" s="146"/>
      <c r="K86" s="141"/>
      <c r="L86" s="14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.75" customHeight="1" x14ac:dyDescent="0.3">
      <c r="A87" s="162"/>
      <c r="B87" s="145"/>
      <c r="C87" s="141"/>
      <c r="D87" s="141"/>
      <c r="E87" s="163"/>
      <c r="F87" s="321"/>
      <c r="G87" s="321"/>
      <c r="H87" s="163"/>
      <c r="I87" s="144"/>
      <c r="J87" s="146"/>
      <c r="K87" s="141"/>
      <c r="L87" s="14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.75" customHeight="1" x14ac:dyDescent="0.3">
      <c r="A88" s="162"/>
      <c r="B88" s="145"/>
      <c r="C88" s="141"/>
      <c r="D88" s="141"/>
      <c r="E88" s="164"/>
      <c r="F88" s="164"/>
      <c r="G88" s="164"/>
      <c r="H88" s="165"/>
      <c r="I88" s="333"/>
      <c r="J88" s="334"/>
      <c r="K88" s="148"/>
      <c r="L88" s="148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.75" customHeight="1" x14ac:dyDescent="0.15">
      <c r="A89" s="162"/>
      <c r="B89" s="150" t="s">
        <v>430</v>
      </c>
      <c r="C89" s="2"/>
      <c r="D89" s="2"/>
      <c r="E89" s="163"/>
      <c r="F89" s="166" t="s">
        <v>404</v>
      </c>
      <c r="G89" s="149"/>
      <c r="H89" s="149"/>
      <c r="I89" s="149"/>
      <c r="J89" s="150"/>
      <c r="K89" s="2"/>
      <c r="L89" s="2"/>
      <c r="M89" s="4"/>
      <c r="N89" s="111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.75" customHeight="1" x14ac:dyDescent="0.15">
      <c r="A90" s="162"/>
      <c r="B90" s="151" t="s">
        <v>424</v>
      </c>
      <c r="C90" s="141"/>
      <c r="D90" s="141"/>
      <c r="E90" s="163"/>
      <c r="F90" s="167" t="str">
        <f>CHOOSE(M1,"株式会社まるごとメディア新潟","株式会社バーツプロダクション")</f>
        <v>株式会社まるごとメディア新潟</v>
      </c>
      <c r="G90" s="149"/>
      <c r="H90" s="149"/>
      <c r="I90" s="149"/>
      <c r="J90" s="151"/>
      <c r="K90" s="141"/>
      <c r="L90" s="141"/>
      <c r="M90" s="114"/>
      <c r="N90" s="4"/>
      <c r="O90" s="4"/>
      <c r="P90" s="4"/>
      <c r="Q90" s="4"/>
      <c r="R90" s="4"/>
      <c r="S90" s="101"/>
      <c r="T90" s="4"/>
      <c r="U90" s="4"/>
      <c r="V90" s="4"/>
      <c r="W90" s="4"/>
      <c r="X90" s="4"/>
      <c r="Y90" s="4"/>
      <c r="Z90" s="4"/>
    </row>
    <row r="91" spans="1:26" ht="21.75" customHeight="1" x14ac:dyDescent="0.15">
      <c r="A91" s="162"/>
      <c r="B91" s="131" t="s">
        <v>422</v>
      </c>
      <c r="C91" s="152"/>
      <c r="D91" s="152"/>
      <c r="E91" s="163"/>
      <c r="F91" s="168" t="str">
        <f>CHOOSE(M1,"〒940-2121","〒940-2121","　　　　　　　　　　　ポスティング部長岡営業所〒940-2121")</f>
        <v>〒940-2121</v>
      </c>
      <c r="G91" s="168"/>
      <c r="H91" s="168"/>
      <c r="I91" s="149"/>
      <c r="J91" s="131"/>
      <c r="K91" s="152"/>
      <c r="L91" s="152"/>
      <c r="M91" s="4"/>
      <c r="N91" s="119"/>
      <c r="O91" s="275"/>
      <c r="P91" s="276"/>
      <c r="Q91" s="277"/>
      <c r="R91" s="276"/>
      <c r="S91" s="101"/>
      <c r="T91" s="4"/>
      <c r="U91" s="4"/>
      <c r="V91" s="4"/>
      <c r="W91" s="4"/>
      <c r="X91" s="4"/>
      <c r="Y91" s="4"/>
      <c r="Z91" s="4"/>
    </row>
    <row r="92" spans="1:26" ht="21.75" customHeight="1" x14ac:dyDescent="0.3">
      <c r="A92" s="162"/>
      <c r="B92" s="283" t="s">
        <v>431</v>
      </c>
      <c r="C92" s="283"/>
      <c r="D92" s="283"/>
      <c r="E92" s="163"/>
      <c r="F92" s="169" t="s">
        <v>413</v>
      </c>
      <c r="G92" s="170"/>
      <c r="H92" s="170"/>
      <c r="I92" s="149"/>
      <c r="J92" s="153"/>
      <c r="K92" s="153"/>
      <c r="L92" s="153"/>
      <c r="M92" s="4"/>
      <c r="N92" s="4"/>
      <c r="O92" s="101"/>
      <c r="P92" s="122"/>
      <c r="Q92" s="105"/>
      <c r="R92" s="105"/>
      <c r="S92" s="101"/>
      <c r="T92" s="4"/>
      <c r="U92" s="4"/>
      <c r="V92" s="4"/>
      <c r="W92" s="4"/>
      <c r="X92" s="4"/>
      <c r="Y92" s="4"/>
      <c r="Z92" s="4"/>
    </row>
    <row r="93" spans="1:26" ht="21.75" customHeight="1" x14ac:dyDescent="0.3">
      <c r="A93" s="162"/>
      <c r="B93" s="145"/>
      <c r="C93" s="141"/>
      <c r="D93" s="141"/>
      <c r="E93" s="171"/>
      <c r="F93" s="332" t="str">
        <f>CHOOSE(M1,"TEL：0258-28-3210
FAX：0258-21-3232","TEL：0258-86-8773
FAX:0258-86-8783")</f>
        <v>TEL：0258-28-3210
FAX：0258-21-3232</v>
      </c>
      <c r="G93" s="332"/>
      <c r="H93" s="156"/>
      <c r="I93" s="149"/>
      <c r="J93" s="141"/>
      <c r="K93" s="141"/>
      <c r="L93" s="141"/>
      <c r="M93" s="4"/>
      <c r="N93" s="4"/>
      <c r="O93" s="4"/>
      <c r="P93" s="122"/>
      <c r="Q93" s="105"/>
      <c r="R93" s="105"/>
      <c r="S93" s="111"/>
      <c r="T93" s="4"/>
      <c r="U93" s="4"/>
      <c r="V93" s="4"/>
      <c r="W93" s="4"/>
      <c r="X93" s="4"/>
      <c r="Y93" s="4"/>
      <c r="Z93" s="4"/>
    </row>
    <row r="94" spans="1:26" ht="21.75" customHeight="1" x14ac:dyDescent="0.3">
      <c r="A94" s="162"/>
      <c r="B94" s="340" t="s">
        <v>452</v>
      </c>
      <c r="C94" s="141"/>
      <c r="D94" s="141"/>
      <c r="E94" s="163"/>
      <c r="F94" s="335" t="str">
        <f>CHOOSE(M1,"MAIL：info@maru-goto.net","MAIL：virts.post@gmail.com")</f>
        <v>MAIL：info@maru-goto.net</v>
      </c>
      <c r="G94" s="327"/>
      <c r="H94" s="328"/>
      <c r="I94" s="149"/>
      <c r="J94" s="141"/>
      <c r="K94" s="141"/>
      <c r="L94" s="141"/>
      <c r="M94" s="130"/>
      <c r="N94" s="4"/>
      <c r="O94" s="4"/>
      <c r="P94" s="122"/>
      <c r="Q94" s="105"/>
      <c r="R94" s="105"/>
      <c r="S94" s="111"/>
      <c r="T94" s="4"/>
      <c r="U94" s="4"/>
      <c r="V94" s="4"/>
      <c r="W94" s="4"/>
      <c r="X94" s="4"/>
      <c r="Y94" s="4"/>
      <c r="Z94" s="4"/>
    </row>
    <row r="95" spans="1:26" ht="21.75" customHeight="1" x14ac:dyDescent="0.15">
      <c r="A95" s="172"/>
      <c r="B95" s="147"/>
      <c r="C95" s="148"/>
      <c r="D95" s="148"/>
      <c r="E95" s="159"/>
      <c r="F95" s="165"/>
      <c r="G95" s="165"/>
      <c r="H95" s="165"/>
      <c r="I95" s="149"/>
      <c r="J95" s="154"/>
      <c r="K95" s="155"/>
      <c r="L95" s="155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326"/>
      <c r="K96" s="327"/>
      <c r="L96" s="328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1">
    <mergeCell ref="J96:L96"/>
    <mergeCell ref="A1:C2"/>
    <mergeCell ref="J51:L51"/>
    <mergeCell ref="G51:H51"/>
    <mergeCell ref="E51:F51"/>
    <mergeCell ref="A51:D51"/>
    <mergeCell ref="F93:G93"/>
    <mergeCell ref="B92:D92"/>
    <mergeCell ref="I88:J88"/>
    <mergeCell ref="I46:J46"/>
    <mergeCell ref="H1:L1"/>
    <mergeCell ref="A3:D3"/>
    <mergeCell ref="E3:F3"/>
    <mergeCell ref="G3:H3"/>
    <mergeCell ref="J3:L3"/>
    <mergeCell ref="F94:H94"/>
    <mergeCell ref="A4:D5"/>
    <mergeCell ref="E4:F5"/>
    <mergeCell ref="G4:H5"/>
    <mergeCell ref="O91:P91"/>
    <mergeCell ref="Q91:R91"/>
    <mergeCell ref="A49:C50"/>
    <mergeCell ref="H49:L49"/>
    <mergeCell ref="A52:D53"/>
    <mergeCell ref="E52:F53"/>
    <mergeCell ref="G52:H53"/>
    <mergeCell ref="E80:F80"/>
    <mergeCell ref="F87:G87"/>
    <mergeCell ref="E82:F82"/>
    <mergeCell ref="G82:H82"/>
    <mergeCell ref="F6:H7"/>
  </mergeCells>
  <phoneticPr fontId="21"/>
  <conditionalFormatting sqref="B9:C47">
    <cfRule type="expression" dxfId="23" priority="1">
      <formula>IF($D9="",FALSE,$C9&lt;&gt;$D9)</formula>
    </cfRule>
  </conditionalFormatting>
  <conditionalFormatting sqref="B57:C80">
    <cfRule type="expression" dxfId="22" priority="2">
      <formula>IF($D57="",FALSE,$C57&lt;&gt;$D57)</formula>
    </cfRule>
  </conditionalFormatting>
  <conditionalFormatting sqref="B9:D47">
    <cfRule type="expression" dxfId="21" priority="4">
      <formula>$C9=$D9</formula>
    </cfRule>
  </conditionalFormatting>
  <conditionalFormatting sqref="B57:D80">
    <cfRule type="expression" dxfId="20" priority="5">
      <formula>$C57=$D57</formula>
    </cfRule>
  </conditionalFormatting>
  <conditionalFormatting sqref="D9:D47">
    <cfRule type="expression" dxfId="19" priority="7">
      <formula>IF($D9="",FALSE,$C9&lt;&gt;$D9)</formula>
    </cfRule>
  </conditionalFormatting>
  <conditionalFormatting sqref="D57:D80">
    <cfRule type="expression" dxfId="18" priority="8">
      <formula>IF($D57="",FALSE,$C57&lt;&gt;$D57)</formula>
    </cfRule>
  </conditionalFormatting>
  <conditionalFormatting sqref="F9:G47">
    <cfRule type="expression" dxfId="17" priority="10">
      <formula>IF($H9="",FALSE,$G9&lt;&gt;$H9)</formula>
    </cfRule>
  </conditionalFormatting>
  <conditionalFormatting sqref="F57:G79">
    <cfRule type="expression" dxfId="16" priority="11">
      <formula>IF($H57="",FALSE,$G57&lt;&gt;$H57)</formula>
    </cfRule>
  </conditionalFormatting>
  <conditionalFormatting sqref="F9:H47">
    <cfRule type="expression" dxfId="15" priority="12">
      <formula>$G9=$H9</formula>
    </cfRule>
  </conditionalFormatting>
  <conditionalFormatting sqref="F57:H79">
    <cfRule type="expression" dxfId="14" priority="13">
      <formula>$G57=$H57</formula>
    </cfRule>
  </conditionalFormatting>
  <conditionalFormatting sqref="H9:H47">
    <cfRule type="expression" dxfId="13" priority="14">
      <formula>IF($H9="",FALSE,$G9&lt;&gt;$H9)</formula>
    </cfRule>
  </conditionalFormatting>
  <conditionalFormatting sqref="H57:H79">
    <cfRule type="expression" dxfId="12" priority="15">
      <formula>IF($H57="",FALSE,$G57&lt;&gt;$H57)</formula>
    </cfRule>
  </conditionalFormatting>
  <conditionalFormatting sqref="J9:K45">
    <cfRule type="expression" dxfId="11" priority="16">
      <formula>IF($L9="",FALSE,$K9&lt;&gt;$L9)</formula>
    </cfRule>
  </conditionalFormatting>
  <conditionalFormatting sqref="J9:L45">
    <cfRule type="expression" dxfId="10" priority="17">
      <formula>$K9=$L9</formula>
    </cfRule>
  </conditionalFormatting>
  <conditionalFormatting sqref="L9:L45">
    <cfRule type="expression" dxfId="9" priority="18">
      <formula>IF($L9="",FALSE,$K9&lt;&gt;$L9)</formula>
    </cfRule>
  </conditionalFormatting>
  <dataValidations count="1">
    <dataValidation type="list" allowBlank="1" showErrorMessage="1" sqref="E4:F5" xr:uid="{7E9690F0-0370-420B-94EC-36C670801222}">
      <formula1>"月　　日～　　　　　　　　月　　日配布,11月27日～　　  　　　　12月3日配布,12月11日～ 　　　   　　12月17日配布"</formula1>
    </dataValidation>
  </dataValidations>
  <pageMargins left="0.7" right="0.7" top="0.75" bottom="0.75" header="0" footer="0"/>
  <pageSetup paperSize="9" scale="70" fitToHeight="2" orientation="portrait" r:id="rId1"/>
  <rowBreaks count="1" manualBreakCount="1">
    <brk id="48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Option Button 2">
              <controlPr defaultSize="0" autoFill="0" autoLine="0" autoPict="0">
                <anchor moveWithCells="1">
                  <from>
                    <xdr:col>8</xdr:col>
                    <xdr:colOff>579120</xdr:colOff>
                    <xdr:row>0</xdr:row>
                    <xdr:rowOff>312420</xdr:rowOff>
                  </from>
                  <to>
                    <xdr:col>10</xdr:col>
                    <xdr:colOff>411480</xdr:colOff>
                    <xdr:row>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Option Button 3">
              <controlPr defaultSize="0" autoFill="0" autoLine="0" autoPict="0">
                <anchor moveWithCells="1">
                  <from>
                    <xdr:col>9</xdr:col>
                    <xdr:colOff>1059180</xdr:colOff>
                    <xdr:row>0</xdr:row>
                    <xdr:rowOff>312420</xdr:rowOff>
                  </from>
                  <to>
                    <xdr:col>12</xdr:col>
                    <xdr:colOff>449580</xdr:colOff>
                    <xdr:row>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F72E-EDE8-4E2D-926F-1C161F7AE760}">
  <sheetPr>
    <pageSetUpPr fitToPage="1"/>
  </sheetPr>
  <dimension ref="A1:Z886"/>
  <sheetViews>
    <sheetView view="pageBreakPreview" topLeftCell="A43" zoomScaleNormal="100" zoomScaleSheetLayoutView="100" workbookViewId="0">
      <selection activeCell="F56" sqref="F56"/>
    </sheetView>
  </sheetViews>
  <sheetFormatPr defaultColWidth="14.44140625" defaultRowHeight="15" customHeight="1" x14ac:dyDescent="0.3"/>
  <cols>
    <col min="1" max="1" width="8.6640625" customWidth="1"/>
    <col min="2" max="2" width="15.6640625" customWidth="1"/>
    <col min="3" max="4" width="7.6640625" customWidth="1"/>
    <col min="5" max="5" width="8.6640625" customWidth="1"/>
    <col min="6" max="6" width="15.6640625" customWidth="1"/>
    <col min="7" max="8" width="7.6640625" customWidth="1"/>
    <col min="9" max="9" width="8.6640625" customWidth="1"/>
    <col min="10" max="10" width="15.6640625" customWidth="1"/>
    <col min="11" max="12" width="7.6640625" customWidth="1"/>
    <col min="13" max="19" width="8.88671875" customWidth="1"/>
    <col min="20" max="26" width="8.6640625" customWidth="1"/>
  </cols>
  <sheetData>
    <row r="1" spans="1:26" ht="27" customHeight="1" thickBot="1" x14ac:dyDescent="0.35">
      <c r="A1" s="304" t="s">
        <v>428</v>
      </c>
      <c r="B1" s="304"/>
      <c r="C1" s="304"/>
      <c r="D1" s="2"/>
      <c r="E1" s="2"/>
      <c r="F1" s="2"/>
      <c r="G1" s="2"/>
      <c r="H1" s="284" t="s">
        <v>446</v>
      </c>
      <c r="I1" s="284"/>
      <c r="J1" s="284"/>
      <c r="K1" s="284"/>
      <c r="L1" s="284"/>
      <c r="M1" s="3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.75" customHeight="1" thickTop="1" thickBot="1" x14ac:dyDescent="0.35">
      <c r="A2" s="305"/>
      <c r="B2" s="305"/>
      <c r="C2" s="305"/>
      <c r="D2" s="7" t="s">
        <v>429</v>
      </c>
      <c r="E2" s="8"/>
      <c r="F2" s="9"/>
      <c r="G2" s="10"/>
      <c r="H2" s="11"/>
      <c r="I2" s="136" t="s">
        <v>14</v>
      </c>
      <c r="J2" s="137"/>
      <c r="K2" s="137"/>
      <c r="L2" s="1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 thickTop="1" x14ac:dyDescent="0.3">
      <c r="A3" s="266" t="s">
        <v>427</v>
      </c>
      <c r="B3" s="267"/>
      <c r="C3" s="267"/>
      <c r="D3" s="268"/>
      <c r="E3" s="290" t="s">
        <v>16</v>
      </c>
      <c r="F3" s="268"/>
      <c r="G3" s="291" t="s">
        <v>17</v>
      </c>
      <c r="H3" s="292"/>
      <c r="I3" s="12" t="s">
        <v>18</v>
      </c>
      <c r="J3" s="293"/>
      <c r="K3" s="294"/>
      <c r="L3" s="29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x14ac:dyDescent="0.3">
      <c r="A4" s="300"/>
      <c r="B4" s="301"/>
      <c r="C4" s="301"/>
      <c r="D4" s="253"/>
      <c r="E4" s="286" t="s">
        <v>426</v>
      </c>
      <c r="F4" s="253"/>
      <c r="G4" s="288">
        <f>H48+L39</f>
        <v>0</v>
      </c>
      <c r="H4" s="257"/>
      <c r="I4" s="13" t="s">
        <v>19</v>
      </c>
      <c r="J4" s="14"/>
      <c r="K4" s="15" t="s">
        <v>20</v>
      </c>
      <c r="L4" s="1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thickBot="1" x14ac:dyDescent="0.35">
      <c r="A5" s="302"/>
      <c r="B5" s="303"/>
      <c r="C5" s="303"/>
      <c r="D5" s="255"/>
      <c r="E5" s="287"/>
      <c r="F5" s="255"/>
      <c r="G5" s="254"/>
      <c r="H5" s="255"/>
      <c r="I5" s="17" t="s">
        <v>21</v>
      </c>
      <c r="J5" s="18"/>
      <c r="K5" s="19" t="s">
        <v>22</v>
      </c>
      <c r="L5" s="20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 thickTop="1" thickBot="1" x14ac:dyDescent="0.35">
      <c r="A6" s="21" t="s">
        <v>23</v>
      </c>
      <c r="B6" s="22"/>
      <c r="C6" s="22"/>
      <c r="D6" s="23"/>
      <c r="E6" s="24"/>
      <c r="F6" s="296" t="s">
        <v>443</v>
      </c>
      <c r="G6" s="324"/>
      <c r="H6" s="324"/>
      <c r="I6" s="214" t="s">
        <v>24</v>
      </c>
      <c r="J6" s="27"/>
      <c r="K6" s="28" t="s">
        <v>25</v>
      </c>
      <c r="L6" s="2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.75" customHeight="1" thickTop="1" thickBot="1" x14ac:dyDescent="0.35">
      <c r="A7" s="30" t="s">
        <v>26</v>
      </c>
      <c r="B7" s="31"/>
      <c r="C7" s="32"/>
      <c r="D7" s="32"/>
      <c r="E7" s="33"/>
      <c r="F7" s="325"/>
      <c r="G7" s="325"/>
      <c r="H7" s="325"/>
      <c r="I7" s="223" t="s">
        <v>450</v>
      </c>
      <c r="J7" s="224"/>
      <c r="K7" s="220"/>
      <c r="L7" s="16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75" customHeight="1" x14ac:dyDescent="0.3">
      <c r="A8" s="36" t="s">
        <v>27</v>
      </c>
      <c r="B8" s="37" t="s">
        <v>28</v>
      </c>
      <c r="C8" s="38" t="s">
        <v>29</v>
      </c>
      <c r="D8" s="39" t="s">
        <v>17</v>
      </c>
      <c r="E8" s="37" t="s">
        <v>27</v>
      </c>
      <c r="F8" s="37" t="s">
        <v>28</v>
      </c>
      <c r="G8" s="38" t="s">
        <v>29</v>
      </c>
      <c r="H8" s="132" t="s">
        <v>17</v>
      </c>
      <c r="I8" s="225" t="s">
        <v>27</v>
      </c>
      <c r="J8" s="226" t="s">
        <v>28</v>
      </c>
      <c r="K8" s="227" t="s">
        <v>29</v>
      </c>
      <c r="L8" s="228" t="s">
        <v>17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21.75" customHeight="1" x14ac:dyDescent="0.3">
      <c r="A9" s="195" t="s">
        <v>30</v>
      </c>
      <c r="B9" s="42" t="s">
        <v>31</v>
      </c>
      <c r="C9" s="43">
        <v>350</v>
      </c>
      <c r="D9" s="44"/>
      <c r="E9" s="193" t="s">
        <v>32</v>
      </c>
      <c r="F9" s="45" t="s">
        <v>33</v>
      </c>
      <c r="G9" s="43">
        <v>275</v>
      </c>
      <c r="H9" s="133"/>
      <c r="I9" s="229" t="s">
        <v>262</v>
      </c>
      <c r="J9" s="47" t="s">
        <v>263</v>
      </c>
      <c r="K9" s="43">
        <v>440</v>
      </c>
      <c r="L9" s="23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.75" customHeight="1" x14ac:dyDescent="0.3">
      <c r="A10" s="193" t="s">
        <v>36</v>
      </c>
      <c r="B10" s="49" t="s">
        <v>37</v>
      </c>
      <c r="C10" s="50">
        <v>270</v>
      </c>
      <c r="D10" s="46"/>
      <c r="E10" s="189" t="s">
        <v>38</v>
      </c>
      <c r="F10" s="49" t="s">
        <v>39</v>
      </c>
      <c r="G10" s="50">
        <v>400</v>
      </c>
      <c r="H10" s="133"/>
      <c r="I10" s="231" t="s">
        <v>266</v>
      </c>
      <c r="J10" s="42" t="s">
        <v>267</v>
      </c>
      <c r="K10" s="51">
        <v>300</v>
      </c>
      <c r="L10" s="22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.75" customHeight="1" x14ac:dyDescent="0.3">
      <c r="A11" s="193" t="s">
        <v>42</v>
      </c>
      <c r="B11" s="49" t="s">
        <v>43</v>
      </c>
      <c r="C11" s="50">
        <v>760</v>
      </c>
      <c r="D11" s="46"/>
      <c r="E11" s="190" t="s">
        <v>56</v>
      </c>
      <c r="F11" s="42" t="s">
        <v>57</v>
      </c>
      <c r="G11" s="51">
        <v>415</v>
      </c>
      <c r="H11" s="222"/>
      <c r="I11" s="232" t="s">
        <v>271</v>
      </c>
      <c r="J11" s="54" t="s">
        <v>272</v>
      </c>
      <c r="K11" s="50">
        <v>830</v>
      </c>
      <c r="L11" s="13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.75" customHeight="1" x14ac:dyDescent="0.3">
      <c r="A12" s="193" t="s">
        <v>48</v>
      </c>
      <c r="B12" s="49" t="s">
        <v>49</v>
      </c>
      <c r="C12" s="50">
        <v>720</v>
      </c>
      <c r="D12" s="46"/>
      <c r="E12" s="191" t="s">
        <v>68</v>
      </c>
      <c r="F12" s="56" t="s">
        <v>69</v>
      </c>
      <c r="G12" s="50">
        <v>300</v>
      </c>
      <c r="H12" s="133"/>
      <c r="I12" s="231" t="s">
        <v>277</v>
      </c>
      <c r="J12" s="42" t="s">
        <v>278</v>
      </c>
      <c r="K12" s="51">
        <v>500</v>
      </c>
      <c r="L12" s="22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75" customHeight="1" x14ac:dyDescent="0.3">
      <c r="A13" s="193" t="s">
        <v>54</v>
      </c>
      <c r="B13" s="49" t="s">
        <v>55</v>
      </c>
      <c r="C13" s="50">
        <v>285</v>
      </c>
      <c r="D13" s="46"/>
      <c r="E13" s="189" t="s">
        <v>74</v>
      </c>
      <c r="F13" s="56" t="s">
        <v>75</v>
      </c>
      <c r="G13" s="50">
        <v>250</v>
      </c>
      <c r="H13" s="133"/>
      <c r="I13" s="232" t="s">
        <v>281</v>
      </c>
      <c r="J13" s="56" t="s">
        <v>282</v>
      </c>
      <c r="K13" s="50">
        <v>440</v>
      </c>
      <c r="L13" s="13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75" customHeight="1" x14ac:dyDescent="0.3">
      <c r="A14" s="193" t="s">
        <v>60</v>
      </c>
      <c r="B14" s="49" t="s">
        <v>61</v>
      </c>
      <c r="C14" s="50">
        <v>300</v>
      </c>
      <c r="D14" s="46"/>
      <c r="E14" s="189" t="s">
        <v>80</v>
      </c>
      <c r="F14" s="56" t="s">
        <v>81</v>
      </c>
      <c r="G14" s="57">
        <v>390</v>
      </c>
      <c r="H14" s="133"/>
      <c r="I14" s="232" t="s">
        <v>286</v>
      </c>
      <c r="J14" s="56" t="s">
        <v>287</v>
      </c>
      <c r="K14" s="50">
        <v>500</v>
      </c>
      <c r="L14" s="13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 x14ac:dyDescent="0.3">
      <c r="A15" s="193" t="s">
        <v>66</v>
      </c>
      <c r="B15" s="49" t="s">
        <v>67</v>
      </c>
      <c r="C15" s="50">
        <v>410</v>
      </c>
      <c r="D15" s="46"/>
      <c r="E15" s="189" t="s">
        <v>86</v>
      </c>
      <c r="F15" s="42" t="s">
        <v>87</v>
      </c>
      <c r="G15" s="50">
        <v>150</v>
      </c>
      <c r="H15" s="133"/>
      <c r="I15" s="232" t="s">
        <v>292</v>
      </c>
      <c r="J15" s="56" t="s">
        <v>293</v>
      </c>
      <c r="K15" s="50">
        <v>385</v>
      </c>
      <c r="L15" s="13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75" customHeight="1" x14ac:dyDescent="0.3">
      <c r="A16" s="193" t="s">
        <v>72</v>
      </c>
      <c r="B16" s="49" t="s">
        <v>73</v>
      </c>
      <c r="C16" s="50">
        <v>580</v>
      </c>
      <c r="D16" s="46"/>
      <c r="E16" s="191" t="s">
        <v>92</v>
      </c>
      <c r="F16" s="56" t="s">
        <v>93</v>
      </c>
      <c r="G16" s="50">
        <v>210</v>
      </c>
      <c r="H16" s="133"/>
      <c r="I16" s="232" t="s">
        <v>297</v>
      </c>
      <c r="J16" s="56" t="s">
        <v>298</v>
      </c>
      <c r="K16" s="50">
        <v>360</v>
      </c>
      <c r="L16" s="13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75" customHeight="1" x14ac:dyDescent="0.3">
      <c r="A17" s="193" t="s">
        <v>78</v>
      </c>
      <c r="B17" s="49" t="s">
        <v>79</v>
      </c>
      <c r="C17" s="50">
        <v>600</v>
      </c>
      <c r="D17" s="46"/>
      <c r="E17" s="191" t="s">
        <v>98</v>
      </c>
      <c r="F17" s="56" t="s">
        <v>99</v>
      </c>
      <c r="G17" s="50">
        <v>295</v>
      </c>
      <c r="H17" s="133"/>
      <c r="I17" s="232" t="s">
        <v>302</v>
      </c>
      <c r="J17" s="56" t="s">
        <v>303</v>
      </c>
      <c r="K17" s="50">
        <v>270</v>
      </c>
      <c r="L17" s="1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.75" customHeight="1" x14ac:dyDescent="0.3">
      <c r="A18" s="193" t="s">
        <v>84</v>
      </c>
      <c r="B18" s="49" t="s">
        <v>85</v>
      </c>
      <c r="C18" s="50">
        <v>165</v>
      </c>
      <c r="D18" s="46"/>
      <c r="E18" s="191" t="s">
        <v>104</v>
      </c>
      <c r="F18" s="56" t="s">
        <v>105</v>
      </c>
      <c r="G18" s="50">
        <v>510</v>
      </c>
      <c r="H18" s="133"/>
      <c r="I18" s="232" t="s">
        <v>306</v>
      </c>
      <c r="J18" s="56" t="s">
        <v>307</v>
      </c>
      <c r="K18" s="50">
        <v>280</v>
      </c>
      <c r="L18" s="13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.75" customHeight="1" x14ac:dyDescent="0.3">
      <c r="A19" s="193" t="s">
        <v>90</v>
      </c>
      <c r="B19" s="49" t="s">
        <v>91</v>
      </c>
      <c r="C19" s="50">
        <v>280</v>
      </c>
      <c r="D19" s="46"/>
      <c r="E19" s="189" t="s">
        <v>110</v>
      </c>
      <c r="F19" s="56" t="s">
        <v>111</v>
      </c>
      <c r="G19" s="50">
        <v>390</v>
      </c>
      <c r="H19" s="133"/>
      <c r="I19" s="232" t="s">
        <v>311</v>
      </c>
      <c r="J19" s="56" t="s">
        <v>451</v>
      </c>
      <c r="K19" s="50">
        <v>535</v>
      </c>
      <c r="L19" s="1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.75" customHeight="1" x14ac:dyDescent="0.3">
      <c r="A20" s="193" t="s">
        <v>96</v>
      </c>
      <c r="B20" s="49" t="s">
        <v>97</v>
      </c>
      <c r="C20" s="50">
        <v>290</v>
      </c>
      <c r="D20" s="46"/>
      <c r="E20" s="190" t="s">
        <v>116</v>
      </c>
      <c r="F20" s="42" t="s">
        <v>117</v>
      </c>
      <c r="G20" s="51">
        <v>480</v>
      </c>
      <c r="H20" s="133"/>
      <c r="I20" s="232" t="s">
        <v>317</v>
      </c>
      <c r="J20" s="56" t="s">
        <v>318</v>
      </c>
      <c r="K20" s="50">
        <v>670</v>
      </c>
      <c r="L20" s="13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.75" customHeight="1" x14ac:dyDescent="0.3">
      <c r="A21" s="193" t="s">
        <v>102</v>
      </c>
      <c r="B21" s="49" t="s">
        <v>103</v>
      </c>
      <c r="C21" s="50">
        <v>360</v>
      </c>
      <c r="D21" s="46"/>
      <c r="E21" s="191" t="s">
        <v>122</v>
      </c>
      <c r="F21" s="56" t="s">
        <v>123</v>
      </c>
      <c r="G21" s="50">
        <v>590</v>
      </c>
      <c r="H21" s="133"/>
      <c r="I21" s="232" t="s">
        <v>322</v>
      </c>
      <c r="J21" s="56" t="s">
        <v>323</v>
      </c>
      <c r="K21" s="50">
        <v>595</v>
      </c>
      <c r="L21" s="13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.75" customHeight="1" x14ac:dyDescent="0.3">
      <c r="A22" s="193" t="s">
        <v>108</v>
      </c>
      <c r="B22" s="49" t="s">
        <v>109</v>
      </c>
      <c r="C22" s="50">
        <v>310</v>
      </c>
      <c r="D22" s="46"/>
      <c r="E22" s="191" t="s">
        <v>158</v>
      </c>
      <c r="F22" s="56" t="s">
        <v>159</v>
      </c>
      <c r="G22" s="50">
        <v>370</v>
      </c>
      <c r="H22" s="133"/>
      <c r="I22" s="232" t="s">
        <v>328</v>
      </c>
      <c r="J22" s="56" t="s">
        <v>329</v>
      </c>
      <c r="K22" s="50">
        <v>600</v>
      </c>
      <c r="L22" s="13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.75" customHeight="1" x14ac:dyDescent="0.3">
      <c r="A23" s="193" t="s">
        <v>114</v>
      </c>
      <c r="B23" s="49" t="s">
        <v>115</v>
      </c>
      <c r="C23" s="50">
        <v>310</v>
      </c>
      <c r="D23" s="46"/>
      <c r="E23" s="191" t="s">
        <v>164</v>
      </c>
      <c r="F23" s="56" t="s">
        <v>165</v>
      </c>
      <c r="G23" s="50">
        <v>155</v>
      </c>
      <c r="H23" s="133"/>
      <c r="I23" s="232" t="s">
        <v>334</v>
      </c>
      <c r="J23" s="56" t="s">
        <v>335</v>
      </c>
      <c r="K23" s="50">
        <v>600</v>
      </c>
      <c r="L23" s="1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.75" customHeight="1" x14ac:dyDescent="0.3">
      <c r="A24" s="193" t="s">
        <v>120</v>
      </c>
      <c r="B24" s="49" t="s">
        <v>121</v>
      </c>
      <c r="C24" s="50">
        <v>300</v>
      </c>
      <c r="D24" s="46"/>
      <c r="E24" s="191" t="s">
        <v>170</v>
      </c>
      <c r="F24" s="56" t="s">
        <v>171</v>
      </c>
      <c r="G24" s="50">
        <v>600</v>
      </c>
      <c r="H24" s="133"/>
      <c r="I24" s="232" t="s">
        <v>340</v>
      </c>
      <c r="J24" s="56" t="s">
        <v>341</v>
      </c>
      <c r="K24" s="58">
        <v>610</v>
      </c>
      <c r="L24" s="13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3">
      <c r="A25" s="193" t="s">
        <v>126</v>
      </c>
      <c r="B25" s="49" t="s">
        <v>127</v>
      </c>
      <c r="C25" s="50">
        <v>210</v>
      </c>
      <c r="D25" s="46"/>
      <c r="E25" s="191" t="s">
        <v>182</v>
      </c>
      <c r="F25" s="56" t="s">
        <v>183</v>
      </c>
      <c r="G25" s="50">
        <v>370</v>
      </c>
      <c r="H25" s="133"/>
      <c r="I25" s="231" t="s">
        <v>346</v>
      </c>
      <c r="J25" s="42" t="s">
        <v>347</v>
      </c>
      <c r="K25" s="51">
        <v>735</v>
      </c>
      <c r="L25" s="22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75" customHeight="1" x14ac:dyDescent="0.3">
      <c r="A26" s="193" t="s">
        <v>132</v>
      </c>
      <c r="B26" s="49" t="s">
        <v>133</v>
      </c>
      <c r="C26" s="50">
        <v>495</v>
      </c>
      <c r="D26" s="46"/>
      <c r="E26" s="191" t="s">
        <v>188</v>
      </c>
      <c r="F26" s="56" t="s">
        <v>189</v>
      </c>
      <c r="G26" s="50">
        <v>385</v>
      </c>
      <c r="H26" s="133"/>
      <c r="I26" s="232" t="s">
        <v>350</v>
      </c>
      <c r="J26" s="56" t="s">
        <v>351</v>
      </c>
      <c r="K26" s="50">
        <v>715</v>
      </c>
      <c r="L26" s="13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.75" customHeight="1" x14ac:dyDescent="0.3">
      <c r="A27" s="193" t="s">
        <v>138</v>
      </c>
      <c r="B27" s="49" t="s">
        <v>139</v>
      </c>
      <c r="C27" s="50">
        <v>445</v>
      </c>
      <c r="D27" s="46"/>
      <c r="E27" s="191" t="s">
        <v>194</v>
      </c>
      <c r="F27" s="56" t="s">
        <v>195</v>
      </c>
      <c r="G27" s="50">
        <v>310</v>
      </c>
      <c r="H27" s="133"/>
      <c r="I27" s="232" t="s">
        <v>355</v>
      </c>
      <c r="J27" s="56" t="s">
        <v>356</v>
      </c>
      <c r="K27" s="50">
        <v>625</v>
      </c>
      <c r="L27" s="13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.75" customHeight="1" x14ac:dyDescent="0.3">
      <c r="A28" s="193" t="s">
        <v>144</v>
      </c>
      <c r="B28" s="49" t="s">
        <v>145</v>
      </c>
      <c r="C28" s="50">
        <v>265</v>
      </c>
      <c r="D28" s="46"/>
      <c r="E28" s="191" t="s">
        <v>200</v>
      </c>
      <c r="F28" s="56" t="s">
        <v>201</v>
      </c>
      <c r="G28" s="50">
        <v>280</v>
      </c>
      <c r="H28" s="133"/>
      <c r="I28" s="232" t="s">
        <v>360</v>
      </c>
      <c r="J28" s="56" t="s">
        <v>361</v>
      </c>
      <c r="K28" s="50">
        <v>520</v>
      </c>
      <c r="L28" s="13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.75" customHeight="1" x14ac:dyDescent="0.3">
      <c r="A29" s="193" t="s">
        <v>150</v>
      </c>
      <c r="B29" s="49" t="s">
        <v>151</v>
      </c>
      <c r="C29" s="50">
        <v>255</v>
      </c>
      <c r="D29" s="46"/>
      <c r="E29" s="191" t="s">
        <v>206</v>
      </c>
      <c r="F29" s="56" t="s">
        <v>448</v>
      </c>
      <c r="G29" s="50">
        <v>790</v>
      </c>
      <c r="H29" s="133"/>
      <c r="I29" s="232" t="s">
        <v>365</v>
      </c>
      <c r="J29" s="56" t="s">
        <v>366</v>
      </c>
      <c r="K29" s="50">
        <v>875</v>
      </c>
      <c r="L29" s="13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.75" customHeight="1" x14ac:dyDescent="0.3">
      <c r="A30" s="193" t="s">
        <v>156</v>
      </c>
      <c r="B30" s="49" t="s">
        <v>157</v>
      </c>
      <c r="C30" s="50">
        <v>465</v>
      </c>
      <c r="D30" s="46"/>
      <c r="E30" s="191" t="s">
        <v>229</v>
      </c>
      <c r="F30" s="56" t="s">
        <v>230</v>
      </c>
      <c r="G30" s="50">
        <v>680</v>
      </c>
      <c r="H30" s="134"/>
      <c r="I30" s="232" t="s">
        <v>370</v>
      </c>
      <c r="J30" s="56" t="s">
        <v>371</v>
      </c>
      <c r="K30" s="50">
        <v>695</v>
      </c>
      <c r="L30" s="13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.75" customHeight="1" x14ac:dyDescent="0.3">
      <c r="A31" s="193" t="s">
        <v>162</v>
      </c>
      <c r="B31" s="49" t="s">
        <v>163</v>
      </c>
      <c r="C31" s="50">
        <v>520</v>
      </c>
      <c r="D31" s="46"/>
      <c r="E31" s="189" t="s">
        <v>235</v>
      </c>
      <c r="F31" s="56" t="s">
        <v>236</v>
      </c>
      <c r="G31" s="50">
        <v>400</v>
      </c>
      <c r="H31" s="133"/>
      <c r="I31" s="232" t="s">
        <v>376</v>
      </c>
      <c r="J31" s="56" t="s">
        <v>377</v>
      </c>
      <c r="K31" s="50">
        <v>540</v>
      </c>
      <c r="L31" s="13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.75" customHeight="1" x14ac:dyDescent="0.3">
      <c r="A32" s="193" t="s">
        <v>168</v>
      </c>
      <c r="B32" s="49" t="s">
        <v>169</v>
      </c>
      <c r="C32" s="50">
        <v>345</v>
      </c>
      <c r="D32" s="46"/>
      <c r="E32" s="190" t="s">
        <v>241</v>
      </c>
      <c r="F32" s="60" t="s">
        <v>242</v>
      </c>
      <c r="G32" s="51">
        <v>440</v>
      </c>
      <c r="H32" s="222"/>
      <c r="I32" s="232" t="s">
        <v>381</v>
      </c>
      <c r="J32" s="56" t="s">
        <v>382</v>
      </c>
      <c r="K32" s="50">
        <v>910</v>
      </c>
      <c r="L32" s="13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.75" customHeight="1" x14ac:dyDescent="0.3">
      <c r="A33" s="193" t="s">
        <v>174</v>
      </c>
      <c r="B33" s="49" t="s">
        <v>175</v>
      </c>
      <c r="C33" s="50">
        <v>390</v>
      </c>
      <c r="D33" s="46"/>
      <c r="E33" s="191" t="s">
        <v>258</v>
      </c>
      <c r="F33" s="54" t="s">
        <v>259</v>
      </c>
      <c r="G33" s="50">
        <v>500</v>
      </c>
      <c r="H33" s="133"/>
      <c r="I33" s="232" t="s">
        <v>264</v>
      </c>
      <c r="J33" s="56" t="s">
        <v>449</v>
      </c>
      <c r="K33" s="50">
        <v>990</v>
      </c>
      <c r="L33" s="13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.75" customHeight="1" x14ac:dyDescent="0.3">
      <c r="A34" s="195" t="s">
        <v>180</v>
      </c>
      <c r="B34" s="61" t="s">
        <v>181</v>
      </c>
      <c r="C34" s="51">
        <v>375</v>
      </c>
      <c r="D34" s="46"/>
      <c r="E34" s="191" t="s">
        <v>34</v>
      </c>
      <c r="F34" s="56" t="s">
        <v>35</v>
      </c>
      <c r="G34" s="50">
        <v>615</v>
      </c>
      <c r="H34" s="133"/>
      <c r="I34" s="232" t="s">
        <v>268</v>
      </c>
      <c r="J34" s="56" t="s">
        <v>269</v>
      </c>
      <c r="K34" s="50">
        <v>590</v>
      </c>
      <c r="L34" s="13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.75" customHeight="1" x14ac:dyDescent="0.3">
      <c r="A35" s="193" t="s">
        <v>186</v>
      </c>
      <c r="B35" s="49" t="s">
        <v>187</v>
      </c>
      <c r="C35" s="50">
        <v>460</v>
      </c>
      <c r="D35" s="46"/>
      <c r="E35" s="191" t="s">
        <v>40</v>
      </c>
      <c r="F35" s="56" t="s">
        <v>41</v>
      </c>
      <c r="G35" s="50">
        <v>925</v>
      </c>
      <c r="H35" s="133"/>
      <c r="I35" s="232" t="s">
        <v>273</v>
      </c>
      <c r="J35" s="54" t="s">
        <v>274</v>
      </c>
      <c r="K35" s="50">
        <v>590</v>
      </c>
      <c r="L35" s="13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.75" customHeight="1" x14ac:dyDescent="0.3">
      <c r="A36" s="193" t="s">
        <v>192</v>
      </c>
      <c r="B36" s="49" t="s">
        <v>193</v>
      </c>
      <c r="C36" s="50">
        <v>470</v>
      </c>
      <c r="D36" s="46"/>
      <c r="E36" s="191" t="s">
        <v>46</v>
      </c>
      <c r="F36" s="56" t="s">
        <v>47</v>
      </c>
      <c r="G36" s="50">
        <v>480</v>
      </c>
      <c r="H36" s="133"/>
      <c r="I36" s="232" t="s">
        <v>348</v>
      </c>
      <c r="J36" s="54" t="s">
        <v>349</v>
      </c>
      <c r="K36" s="50">
        <v>520</v>
      </c>
      <c r="L36" s="13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.75" customHeight="1" x14ac:dyDescent="0.3">
      <c r="A37" s="193" t="s">
        <v>198</v>
      </c>
      <c r="B37" s="49" t="s">
        <v>199</v>
      </c>
      <c r="C37" s="50">
        <v>150</v>
      </c>
      <c r="D37" s="59"/>
      <c r="E37" s="191" t="s">
        <v>52</v>
      </c>
      <c r="F37" s="56" t="s">
        <v>53</v>
      </c>
      <c r="G37" s="50">
        <v>420</v>
      </c>
      <c r="H37" s="133"/>
      <c r="I37" s="232" t="s">
        <v>352</v>
      </c>
      <c r="J37" s="54" t="s">
        <v>353</v>
      </c>
      <c r="K37" s="50">
        <v>470</v>
      </c>
      <c r="L37" s="13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.75" customHeight="1" thickBot="1" x14ac:dyDescent="0.35">
      <c r="A38" s="193" t="s">
        <v>204</v>
      </c>
      <c r="B38" s="49" t="s">
        <v>205</v>
      </c>
      <c r="C38" s="50">
        <v>170</v>
      </c>
      <c r="D38" s="46"/>
      <c r="E38" s="191" t="s">
        <v>58</v>
      </c>
      <c r="F38" s="56" t="s">
        <v>59</v>
      </c>
      <c r="G38" s="50">
        <v>460</v>
      </c>
      <c r="H38" s="133"/>
      <c r="I38" s="232" t="s">
        <v>357</v>
      </c>
      <c r="J38" s="56" t="s">
        <v>358</v>
      </c>
      <c r="K38" s="238">
        <v>615</v>
      </c>
      <c r="L38" s="23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.75" customHeight="1" thickTop="1" thickBot="1" x14ac:dyDescent="0.35">
      <c r="A39" s="193" t="s">
        <v>209</v>
      </c>
      <c r="B39" s="49" t="s">
        <v>210</v>
      </c>
      <c r="C39" s="50">
        <v>305</v>
      </c>
      <c r="D39" s="62"/>
      <c r="E39" s="191" t="s">
        <v>64</v>
      </c>
      <c r="F39" s="56" t="s">
        <v>65</v>
      </c>
      <c r="G39" s="50">
        <v>360</v>
      </c>
      <c r="H39" s="133"/>
      <c r="I39" s="336" t="s">
        <v>383</v>
      </c>
      <c r="J39" s="337"/>
      <c r="K39" s="233">
        <f>SUM(K9:K38)</f>
        <v>17305</v>
      </c>
      <c r="L39" s="234">
        <f>SUM(L9:L38)</f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.75" customHeight="1" thickBot="1" x14ac:dyDescent="0.35">
      <c r="A40" s="193" t="s">
        <v>215</v>
      </c>
      <c r="B40" s="49" t="s">
        <v>216</v>
      </c>
      <c r="C40" s="50">
        <v>230</v>
      </c>
      <c r="D40" s="62"/>
      <c r="E40" s="191" t="s">
        <v>70</v>
      </c>
      <c r="F40" s="56" t="s">
        <v>71</v>
      </c>
      <c r="G40" s="50">
        <v>365</v>
      </c>
      <c r="H40" s="133"/>
      <c r="I40" s="322" t="s">
        <v>400</v>
      </c>
      <c r="J40" s="263"/>
      <c r="K40" s="264">
        <f>G48+K39</f>
        <v>48960</v>
      </c>
      <c r="L40" s="32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.75" customHeight="1" x14ac:dyDescent="0.15">
      <c r="A41" s="195" t="s">
        <v>221</v>
      </c>
      <c r="B41" s="61" t="s">
        <v>222</v>
      </c>
      <c r="C41" s="51">
        <v>400</v>
      </c>
      <c r="D41" s="53"/>
      <c r="E41" s="191" t="s">
        <v>184</v>
      </c>
      <c r="F41" s="56" t="s">
        <v>185</v>
      </c>
      <c r="G41" s="50">
        <v>215</v>
      </c>
      <c r="H41" s="133"/>
      <c r="I41" s="218"/>
      <c r="J41" s="150" t="s">
        <v>430</v>
      </c>
      <c r="K41" s="2"/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.75" customHeight="1" x14ac:dyDescent="0.15">
      <c r="A42" s="193" t="s">
        <v>227</v>
      </c>
      <c r="B42" s="49" t="s">
        <v>228</v>
      </c>
      <c r="C42" s="50">
        <v>480</v>
      </c>
      <c r="D42" s="46"/>
      <c r="E42" s="191" t="s">
        <v>190</v>
      </c>
      <c r="F42" s="56" t="s">
        <v>191</v>
      </c>
      <c r="G42" s="50">
        <v>245</v>
      </c>
      <c r="H42" s="133"/>
      <c r="I42" s="218"/>
      <c r="J42" s="151" t="s">
        <v>424</v>
      </c>
      <c r="K42" s="141"/>
      <c r="L42" s="14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.75" customHeight="1" x14ac:dyDescent="0.15">
      <c r="A43" s="193" t="s">
        <v>233</v>
      </c>
      <c r="B43" s="49" t="s">
        <v>234</v>
      </c>
      <c r="C43" s="50">
        <v>530</v>
      </c>
      <c r="D43" s="46"/>
      <c r="E43" s="191" t="s">
        <v>196</v>
      </c>
      <c r="F43" s="56" t="s">
        <v>197</v>
      </c>
      <c r="G43" s="50">
        <v>260</v>
      </c>
      <c r="H43" s="133"/>
      <c r="I43" s="218"/>
      <c r="J43" s="215" t="s">
        <v>447</v>
      </c>
      <c r="K43" s="152"/>
      <c r="L43" s="15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.75" customHeight="1" x14ac:dyDescent="0.3">
      <c r="A44" s="193" t="s">
        <v>239</v>
      </c>
      <c r="B44" s="49" t="s">
        <v>240</v>
      </c>
      <c r="C44" s="50">
        <v>620</v>
      </c>
      <c r="D44" s="46"/>
      <c r="E44" s="191" t="s">
        <v>202</v>
      </c>
      <c r="F44" s="56" t="s">
        <v>203</v>
      </c>
      <c r="G44" s="50">
        <v>540</v>
      </c>
      <c r="H44" s="133"/>
      <c r="I44" s="218"/>
      <c r="J44" s="283" t="s">
        <v>431</v>
      </c>
      <c r="K44" s="283"/>
      <c r="L44" s="28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.75" customHeight="1" x14ac:dyDescent="0.15">
      <c r="A45" s="193" t="s">
        <v>245</v>
      </c>
      <c r="B45" s="49" t="s">
        <v>246</v>
      </c>
      <c r="C45" s="50">
        <v>545</v>
      </c>
      <c r="D45" s="46"/>
      <c r="E45" s="191" t="s">
        <v>207</v>
      </c>
      <c r="F45" s="56" t="s">
        <v>208</v>
      </c>
      <c r="G45" s="50">
        <v>545</v>
      </c>
      <c r="H45" s="133"/>
      <c r="I45" s="218"/>
      <c r="J45" s="242" t="s">
        <v>404</v>
      </c>
      <c r="K45" s="149"/>
      <c r="L45" s="14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.75" customHeight="1" x14ac:dyDescent="0.15">
      <c r="A46" s="193" t="s">
        <v>251</v>
      </c>
      <c r="B46" s="49" t="s">
        <v>252</v>
      </c>
      <c r="C46" s="50">
        <v>415</v>
      </c>
      <c r="D46" s="46"/>
      <c r="E46" s="191" t="s">
        <v>213</v>
      </c>
      <c r="F46" s="56" t="s">
        <v>214</v>
      </c>
      <c r="G46" s="50">
        <v>590</v>
      </c>
      <c r="H46" s="133"/>
      <c r="I46" s="219"/>
      <c r="J46" s="243" t="str">
        <f>CHOOSE(M1,"株式会社まるごとメディア新潟","株式会社バーツプロダクション")</f>
        <v>株式会社まるごとメディア新潟</v>
      </c>
      <c r="K46" s="168"/>
      <c r="L46" s="168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.75" customHeight="1" thickBot="1" x14ac:dyDescent="0.2">
      <c r="A47" s="196" t="s">
        <v>256</v>
      </c>
      <c r="B47" s="67" t="s">
        <v>257</v>
      </c>
      <c r="C47" s="68">
        <v>375</v>
      </c>
      <c r="D47" s="221"/>
      <c r="E47" s="236" t="s">
        <v>219</v>
      </c>
      <c r="F47" s="237" t="s">
        <v>220</v>
      </c>
      <c r="G47" s="238">
        <v>495</v>
      </c>
      <c r="H47" s="239"/>
      <c r="I47" s="161"/>
      <c r="J47" s="168" t="str">
        <f>CHOOSE(M1,"〒940-2121","〒940-2121","　　　　　　　　　　　ポスティング部長岡営業所〒940-2121")</f>
        <v>〒940-2121</v>
      </c>
      <c r="K47" s="170"/>
      <c r="L47" s="170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.75" customHeight="1" thickBot="1" x14ac:dyDescent="0.35">
      <c r="A48" s="72"/>
      <c r="B48" s="73"/>
      <c r="C48" s="74"/>
      <c r="D48" s="235"/>
      <c r="E48" s="338" t="s">
        <v>255</v>
      </c>
      <c r="F48" s="339"/>
      <c r="G48" s="184">
        <f>SUM(C9:C47)+SUM(G9:G47)</f>
        <v>31655</v>
      </c>
      <c r="H48" s="181">
        <f>SUM(D9:D47)+SUM(H9:H47)</f>
        <v>0</v>
      </c>
      <c r="I48" s="2"/>
      <c r="J48" s="169" t="s">
        <v>413</v>
      </c>
      <c r="K48" s="216"/>
      <c r="L48" s="15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1.75" customHeight="1" x14ac:dyDescent="0.3">
      <c r="A49" s="162"/>
      <c r="B49" s="145"/>
      <c r="C49" s="141"/>
      <c r="D49" s="141"/>
      <c r="E49" s="161"/>
      <c r="F49" s="217"/>
      <c r="G49" s="217"/>
      <c r="H49" s="217"/>
      <c r="I49" s="2"/>
      <c r="J49" s="280" t="str">
        <f>CHOOSE(M1,"TEL：0258-28-3210
FAX：0258-21-3232","TEL：0258-86-8773
FAX:0258-86-8783")</f>
        <v>TEL：0258-28-3210
FAX：0258-21-3232</v>
      </c>
      <c r="K49" s="280"/>
      <c r="L49" s="156"/>
      <c r="M49" s="4"/>
      <c r="N49" s="111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.75" customHeight="1" x14ac:dyDescent="0.3">
      <c r="A50" s="162"/>
      <c r="B50" s="340" t="s">
        <v>452</v>
      </c>
      <c r="C50" s="141"/>
      <c r="D50" s="141"/>
      <c r="E50" s="161"/>
      <c r="F50" s="217"/>
      <c r="G50" s="217"/>
      <c r="H50" s="217"/>
      <c r="I50" s="2"/>
      <c r="J50" s="241" t="str">
        <f>CHOOSE(M1,"MAIL：info@maru-goto.net","MAIL：virts.post@gmail.com")</f>
        <v>MAIL：info@maru-goto.net</v>
      </c>
      <c r="K50" s="241"/>
      <c r="L50" s="240"/>
      <c r="M50" s="114"/>
      <c r="N50" s="4"/>
      <c r="O50" s="4"/>
      <c r="P50" s="4"/>
      <c r="Q50" s="4"/>
      <c r="R50" s="4"/>
      <c r="S50" s="101"/>
      <c r="T50" s="4"/>
      <c r="U50" s="4"/>
      <c r="V50" s="4"/>
      <c r="W50" s="4"/>
      <c r="X50" s="4"/>
      <c r="Y50" s="4"/>
      <c r="Z50" s="4"/>
    </row>
    <row r="51" spans="1:26" ht="12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</sheetData>
  <mergeCells count="16">
    <mergeCell ref="A4:D5"/>
    <mergeCell ref="E4:F5"/>
    <mergeCell ref="G4:H5"/>
    <mergeCell ref="F6:H7"/>
    <mergeCell ref="E48:F48"/>
    <mergeCell ref="A1:C2"/>
    <mergeCell ref="H1:L1"/>
    <mergeCell ref="A3:D3"/>
    <mergeCell ref="E3:F3"/>
    <mergeCell ref="G3:H3"/>
    <mergeCell ref="J3:L3"/>
    <mergeCell ref="J44:L44"/>
    <mergeCell ref="J49:K49"/>
    <mergeCell ref="I39:J39"/>
    <mergeCell ref="I40:J40"/>
    <mergeCell ref="K40:L40"/>
  </mergeCells>
  <phoneticPr fontId="21"/>
  <conditionalFormatting sqref="B9:C47">
    <cfRule type="expression" dxfId="8" priority="1">
      <formula>IF($D9="",FALSE,$C9&lt;&gt;$D9)</formula>
    </cfRule>
  </conditionalFormatting>
  <conditionalFormatting sqref="B9:D47">
    <cfRule type="expression" dxfId="7" priority="3">
      <formula>$C9=$D9</formula>
    </cfRule>
  </conditionalFormatting>
  <conditionalFormatting sqref="D9:D47">
    <cfRule type="expression" dxfId="6" priority="5">
      <formula>IF($D9="",FALSE,$C9&lt;&gt;$D9)</formula>
    </cfRule>
  </conditionalFormatting>
  <conditionalFormatting sqref="F9:G47">
    <cfRule type="expression" dxfId="5" priority="7">
      <formula>IF($H9="",FALSE,$G9&lt;&gt;$H9)</formula>
    </cfRule>
  </conditionalFormatting>
  <conditionalFormatting sqref="F9:H47">
    <cfRule type="expression" dxfId="4" priority="9">
      <formula>$G9=$H9</formula>
    </cfRule>
  </conditionalFormatting>
  <conditionalFormatting sqref="H9:H47">
    <cfRule type="expression" dxfId="3" priority="11">
      <formula>IF($H9="",FALSE,$G9&lt;&gt;$H9)</formula>
    </cfRule>
  </conditionalFormatting>
  <conditionalFormatting sqref="J9:K38">
    <cfRule type="expression" dxfId="2" priority="13">
      <formula>IF($L9="",FALSE,$K9&lt;&gt;$L9)</formula>
    </cfRule>
  </conditionalFormatting>
  <conditionalFormatting sqref="J9:L38">
    <cfRule type="expression" dxfId="1" priority="14">
      <formula>$K9=$L9</formula>
    </cfRule>
  </conditionalFormatting>
  <conditionalFormatting sqref="L9:L38">
    <cfRule type="expression" dxfId="0" priority="15">
      <formula>IF($L9="",FALSE,$K9&lt;&gt;$L9)</formula>
    </cfRule>
  </conditionalFormatting>
  <dataValidations count="1">
    <dataValidation type="list" allowBlank="1" showErrorMessage="1" sqref="E4:F5" xr:uid="{96B57887-A05F-4E3B-9DC2-EF1D72667CF7}">
      <formula1>"月　　日～　　　　　　　　月　　日配布,1月15日～　　  　　　　1月21日配布,2月12日～ 　　　   　　2月18日配布"</formula1>
    </dataValidation>
  </dataValidations>
  <pageMargins left="0.7" right="0.7" top="0.75" bottom="0.75" header="0" footer="0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8</xdr:col>
                    <xdr:colOff>579120</xdr:colOff>
                    <xdr:row>0</xdr:row>
                    <xdr:rowOff>312420</xdr:rowOff>
                  </from>
                  <to>
                    <xdr:col>10</xdr:col>
                    <xdr:colOff>411480</xdr:colOff>
                    <xdr:row>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9</xdr:col>
                    <xdr:colOff>1059180</xdr:colOff>
                    <xdr:row>0</xdr:row>
                    <xdr:rowOff>312420</xdr:rowOff>
                  </from>
                  <to>
                    <xdr:col>12</xdr:col>
                    <xdr:colOff>449580</xdr:colOff>
                    <xdr:row>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お願い</vt:lpstr>
      <vt:lpstr>まるごとチラシ折込発注書</vt:lpstr>
      <vt:lpstr>チラシのみ配布発注書R8.12</vt:lpstr>
      <vt:lpstr>チラシのみ配布発注書R9.1~2</vt:lpstr>
      <vt:lpstr>お願い!Print_Area</vt:lpstr>
      <vt:lpstr>チラシのみ配布発注書R8.12!Print_Area</vt:lpstr>
      <vt:lpstr>'チラシのみ配布発注書R9.1~2'!Print_Area</vt:lpstr>
      <vt:lpstr>まるごとチラシ折込発注書!Print_Area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萌愛</dc:creator>
  <cp:lastModifiedBy>昂太 高頭</cp:lastModifiedBy>
  <cp:lastPrinted>2026-11-02T01:31:04Z</cp:lastPrinted>
  <dcterms:created xsi:type="dcterms:W3CDTF">2024-03-14T05:36:04Z</dcterms:created>
  <dcterms:modified xsi:type="dcterms:W3CDTF">2026-11-02T01:34:17Z</dcterms:modified>
</cp:coreProperties>
</file>